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7496" windowHeight="11016"/>
  </bookViews>
  <sheets>
    <sheet name="Лист1" sheetId="1" r:id="rId1"/>
  </sheets>
  <definedNames>
    <definedName name="_Hlk514759394" localSheetId="0">Лист1!$B$87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1"/>
  <c r="H36" l="1"/>
  <c r="H34" s="1"/>
  <c r="H33" s="1"/>
  <c r="H32" s="1"/>
  <c r="H80"/>
  <c r="H79" s="1"/>
  <c r="H78" s="1"/>
  <c r="H77" s="1"/>
  <c r="H76" s="1"/>
  <c r="H75" s="1"/>
  <c r="H97"/>
  <c r="H96" s="1"/>
  <c r="H114"/>
  <c r="H112" s="1"/>
  <c r="H111" s="1"/>
  <c r="H110" s="1"/>
  <c r="H126"/>
  <c r="H125" s="1"/>
  <c r="H124" s="1"/>
  <c r="H123" s="1"/>
  <c r="H122" s="1"/>
  <c r="H121" s="1"/>
  <c r="H117"/>
  <c r="H116" s="1"/>
  <c r="H118"/>
  <c r="H105"/>
  <c r="H104" s="1"/>
  <c r="H103" s="1"/>
  <c r="H102" s="1"/>
  <c r="H101" s="1"/>
  <c r="H100" s="1"/>
  <c r="H94"/>
  <c r="H87"/>
  <c r="H85"/>
  <c r="H72"/>
  <c r="H71" s="1"/>
  <c r="H70" s="1"/>
  <c r="H68"/>
  <c r="H67" s="1"/>
  <c r="H66" s="1"/>
  <c r="H61"/>
  <c r="H60" s="1"/>
  <c r="H59" s="1"/>
  <c r="H58" s="1"/>
  <c r="H57" s="1"/>
  <c r="H56" s="1"/>
  <c r="H54"/>
  <c r="H52"/>
  <c r="H51" s="1"/>
  <c r="H50" s="1"/>
  <c r="H49" s="1"/>
  <c r="H48" s="1"/>
  <c r="H46"/>
  <c r="H45" s="1"/>
  <c r="H44" s="1"/>
  <c r="H43" s="1"/>
  <c r="H41"/>
  <c r="H40" s="1"/>
  <c r="H39" s="1"/>
  <c r="H38" s="1"/>
  <c r="H29"/>
  <c r="H28" s="1"/>
  <c r="H27" s="1"/>
  <c r="H26" s="1"/>
  <c r="H18"/>
  <c r="H17" s="1"/>
  <c r="H109" l="1"/>
  <c r="H108" s="1"/>
  <c r="H107" s="1"/>
  <c r="H93"/>
  <c r="H92" s="1"/>
  <c r="H91" s="1"/>
  <c r="H90" s="1"/>
  <c r="H89" s="1"/>
  <c r="H84"/>
  <c r="H83" s="1"/>
  <c r="H82" s="1"/>
  <c r="H81" s="1"/>
  <c r="H74" s="1"/>
  <c r="H65"/>
  <c r="H64" s="1"/>
  <c r="H63" s="1"/>
  <c r="H31"/>
  <c r="H25" s="1"/>
  <c r="H24" l="1"/>
  <c r="H16" s="1"/>
</calcChain>
</file>

<file path=xl/sharedStrings.xml><?xml version="1.0" encoding="utf-8"?>
<sst xmlns="http://schemas.openxmlformats.org/spreadsheetml/2006/main" count="135" uniqueCount="95">
  <si>
    <t>№ п/п</t>
  </si>
  <si>
    <t>Наименование</t>
  </si>
  <si>
    <t>Вед</t>
  </si>
  <si>
    <t>РЗ</t>
  </si>
  <si>
    <t>ПР</t>
  </si>
  <si>
    <t>ЦСР</t>
  </si>
  <si>
    <t>ВР</t>
  </si>
  <si>
    <t>Сумма</t>
  </si>
  <si>
    <t>ВСЕГО</t>
  </si>
  <si>
    <t>Совет Харьковского сельского поселения Лабинского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</si>
  <si>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</si>
  <si>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</si>
  <si>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контрольно-счетной палаты</t>
  </si>
  <si>
    <t>Контрольно-счетная палата муниципального образования Лабинский район</t>
  </si>
  <si>
    <t>Осуществление отдельных полномочий поселений по формированию, утверждению, исполнению бюджета поселения и контролю за исполнением данного бюджета</t>
  </si>
  <si>
    <t>Межбюджетные трансферты</t>
  </si>
  <si>
    <t>Администрация Харьковского сельского поселения Лабинского района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</si>
  <si>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</si>
  <si>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Харьковского сельского поселения Лабинского района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</si>
  <si>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</si>
  <si>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</si>
  <si>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</si>
  <si>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Харьковского сельского поселения Лабинского района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</si>
  <si>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</si>
  <si>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</si>
  <si>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Реализация мероприятий по непрограммным расходам</t>
  </si>
  <si>
    <t>Резервные фонды</t>
  </si>
  <si>
    <t>Резервный фонд администрации Харьковского сельского поселения Лабинского района</t>
  </si>
  <si>
    <t>Другие общегосударственные расходы</t>
  </si>
  <si>
    <t>Муниципальные и ведомственные программы поселений</t>
  </si>
  <si>
    <t>Реализация мероприятий муниципальных и ведомственных программ поселений</t>
  </si>
  <si>
    <t>Ведомственная целевая программа «Повышение пожарной безопасности в Харьковском сельском поселении Лабинского района на 2021 год»</t>
  </si>
  <si>
    <t>Национальная оборона</t>
  </si>
  <si>
    <t xml:space="preserve">Мобилизационная и вневойсковая подготовка 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</si>
  <si>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</si>
  <si>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</si>
  <si>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</si>
  <si>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Осуществление передаваемых полномочий по информированию населения об ограничении водопользования на водных объектах общего пользования</t>
  </si>
  <si>
    <t>Национальная экономика</t>
  </si>
  <si>
    <t>Дорожное хозяйство (дорожные фонды)</t>
  </si>
  <si>
    <t>Расходы по национальной экономике</t>
  </si>
  <si>
    <t xml:space="preserve">Реализация мероприятий по национальной экономике </t>
  </si>
  <si>
    <t>Обеспечение дорожной деятельности</t>
  </si>
  <si>
    <t>Другие вопросы в области национальной экономики</t>
  </si>
  <si>
    <t>Ведомственная целевая программа «Поддержка малого и среднего предпринимательства в Харьковском сельском поселении Лабинского района на 2021 год»</t>
  </si>
  <si>
    <t>Жилищно-коммунальное хозяйство</t>
  </si>
  <si>
    <t>Благоустройство</t>
  </si>
  <si>
    <t>Расходы жилищно-коммунального хозяйства</t>
  </si>
  <si>
    <t>Уличное освещение</t>
  </si>
  <si>
    <t>Прочие мероприятия по благоустройству</t>
  </si>
  <si>
    <t>Образование</t>
  </si>
  <si>
    <t xml:space="preserve">Молодежная политика </t>
  </si>
  <si>
    <t>Культура</t>
  </si>
  <si>
    <t>Расходы по отрасли культура</t>
  </si>
  <si>
    <t xml:space="preserve">Реализация мероприятий по отрасли культура </t>
  </si>
  <si>
    <t>Расходы на обеспечение деятельности (оказание услуг) муниципальных учреждений</t>
  </si>
  <si>
    <t>Расходы по отрасли культура (Библиотеки)</t>
  </si>
  <si>
    <t>Реализация мероприятий по отрасли культура (Библиотеки)</t>
  </si>
  <si>
    <t>Социальная политика</t>
  </si>
  <si>
    <t>Пенсионное обеспечение</t>
  </si>
  <si>
    <t>Расходы поселений</t>
  </si>
  <si>
    <t>Отдельные мероприятия по непрограммным расходам</t>
  </si>
  <si>
    <t>Пенсионное обеспечение лиц, замещавших муниципальные должности и должности муниципальной службы в органах местного самоуправления</t>
  </si>
  <si>
    <t>Социальное обеспечение и иные выплаты населению</t>
  </si>
  <si>
    <t>Ведомственная структура расходов местного бюджета на 2021 год</t>
  </si>
  <si>
    <t>Осуществление отдельных полномочий поселений по образованию и организации деятельности административных комиссий</t>
  </si>
  <si>
    <t>Ведомственная целевая программа «Информационное обеспечение деятельности органов местного самоуправления Харьковского сельского поселения Лабинского района на 2021 год»</t>
  </si>
  <si>
    <t>Ведомственная целевая программа «Развитие и совершенствования системы гражданской обороны, защиты населения от ЧС природного и техногенного характера на территории Харьковского сельского поселения Лабинского района на 2021 год»</t>
  </si>
  <si>
    <t>Ведомственная целевая программа «Управление муниципальным имуществом Харьковского сельского поселения Лабинского района на 2021 год»</t>
  </si>
  <si>
    <t xml:space="preserve">Ведомственная целевая программа «Молодёжь Харьковского сельского поселения Лабинского района» на 2021 год»  </t>
  </si>
  <si>
    <t>сельского поселения Лабинского района</t>
  </si>
  <si>
    <t>УТВЕРЖДЕНО</t>
  </si>
  <si>
    <t xml:space="preserve">решением Совета Харьковского </t>
  </si>
  <si>
    <t>от 25 декабря 2020 года № 54/28</t>
  </si>
  <si>
    <t>"О местном бюджете на 2021 год"</t>
  </si>
  <si>
    <t xml:space="preserve"> к решению Совета Харьковского</t>
  </si>
  <si>
    <t>Глава Харьковского сельского</t>
  </si>
  <si>
    <t>поселения Лабинского района</t>
  </si>
  <si>
    <t>Е.А. Дубровин</t>
  </si>
  <si>
    <t>(тыс. руб.)</t>
  </si>
  <si>
    <t xml:space="preserve">Реализация мероприятий муниципальных и ведомственных программ </t>
  </si>
  <si>
    <r>
      <t>Культура</t>
    </r>
    <r>
      <rPr>
        <sz val="11"/>
        <color rgb="FFFF0000"/>
        <rFont val="Times New Roman"/>
        <family val="1"/>
        <charset val="204"/>
      </rPr>
      <t>,</t>
    </r>
    <r>
      <rPr>
        <sz val="11"/>
        <rFont val="Times New Roman"/>
        <family val="1"/>
        <charset val="204"/>
      </rPr>
      <t xml:space="preserve"> кинематография</t>
    </r>
  </si>
  <si>
    <t>Обеспечение деятельности администрации Харьковского сельского поселения Лабинского района</t>
  </si>
  <si>
    <r>
      <t xml:space="preserve">Расходы </t>
    </r>
    <r>
      <rPr>
        <sz val="11"/>
        <rFont val="Times New Roman"/>
        <family val="1"/>
        <charset val="204"/>
      </rPr>
      <t xml:space="preserve">поселений </t>
    </r>
  </si>
  <si>
    <r>
      <t>Расходы</t>
    </r>
    <r>
      <rPr>
        <sz val="11"/>
        <color theme="1"/>
        <rFont val="Times New Roman"/>
        <family val="1"/>
        <charset val="204"/>
      </rPr>
      <t xml:space="preserve"> поселений</t>
    </r>
  </si>
  <si>
    <r>
      <t>Расходы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поселений </t>
    </r>
  </si>
  <si>
    <r>
      <t>Расходы</t>
    </r>
    <r>
      <rPr>
        <sz val="11"/>
        <color theme="1"/>
        <rFont val="Times New Roman"/>
        <family val="1"/>
        <charset val="204"/>
      </rPr>
      <t xml:space="preserve"> поселений </t>
    </r>
  </si>
  <si>
    <r>
      <t>Расходы</t>
    </r>
    <r>
      <rPr>
        <sz val="11"/>
        <rFont val="Times New Roman"/>
        <family val="1"/>
        <charset val="204"/>
      </rPr>
      <t xml:space="preserve"> поселений</t>
    </r>
  </si>
  <si>
    <r>
      <t>Расходы</t>
    </r>
    <r>
      <rPr>
        <sz val="11"/>
        <rFont val="Times New Roman"/>
        <family val="1"/>
        <charset val="204"/>
      </rPr>
      <t xml:space="preserve">  поселений</t>
    </r>
  </si>
  <si>
    <t>Реализация мероприятий по жилищно-коммунальному хозяйству</t>
  </si>
  <si>
    <t>Дотации на поддержку местных инициатив по итогам краевого конкурса</t>
  </si>
  <si>
    <r>
      <t xml:space="preserve">Расходы </t>
    </r>
    <r>
      <rPr>
        <sz val="11"/>
        <rFont val="Times New Roman"/>
        <family val="1"/>
        <charset val="204"/>
      </rPr>
      <t>поселений</t>
    </r>
  </si>
  <si>
    <t>Приложение № 5</t>
  </si>
  <si>
    <t>Приложение № 7</t>
  </si>
  <si>
    <t xml:space="preserve">от  ___________ № _________   </t>
  </si>
</sst>
</file>

<file path=xl/styles.xml><?xml version="1.0" encoding="utf-8"?>
<styleSheet xmlns="http://schemas.openxmlformats.org/spreadsheetml/2006/main">
  <numFmts count="2">
    <numFmt numFmtId="164" formatCode="00"/>
    <numFmt numFmtId="165" formatCode="0.0"/>
  </numFmts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6" fillId="0" borderId="0" xfId="0" applyFont="1"/>
    <xf numFmtId="165" fontId="1" fillId="0" borderId="3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/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3" xfId="0" applyFont="1" applyBorder="1"/>
    <xf numFmtId="0" fontId="2" fillId="0" borderId="0" xfId="0" applyFont="1" applyAlignment="1">
      <alignment horizontal="left"/>
    </xf>
    <xf numFmtId="0" fontId="6" fillId="0" borderId="2" xfId="0" applyFont="1" applyBorder="1"/>
    <xf numFmtId="0" fontId="1" fillId="0" borderId="5" xfId="0" applyFont="1" applyBorder="1" applyAlignment="1">
      <alignment horizontal="center"/>
    </xf>
    <xf numFmtId="0" fontId="1" fillId="0" borderId="3" xfId="0" applyFont="1" applyBorder="1"/>
    <xf numFmtId="0" fontId="1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/>
    <xf numFmtId="0" fontId="6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1"/>
  <sheetViews>
    <sheetView tabSelected="1" topLeftCell="A10" workbookViewId="0">
      <selection activeCell="E4" sqref="E4:H4"/>
    </sheetView>
  </sheetViews>
  <sheetFormatPr defaultRowHeight="14.4"/>
  <cols>
    <col min="1" max="1" width="5.44140625" customWidth="1"/>
    <col min="2" max="2" width="36.21875" customWidth="1"/>
    <col min="6" max="6" width="12.44140625" bestFit="1" customWidth="1"/>
    <col min="8" max="8" width="10.88671875" customWidth="1"/>
  </cols>
  <sheetData>
    <row r="1" spans="1:9" ht="15.6">
      <c r="E1" s="51" t="s">
        <v>92</v>
      </c>
      <c r="F1" s="51"/>
      <c r="G1" s="51"/>
      <c r="H1" s="51"/>
    </row>
    <row r="2" spans="1:9" ht="15.6">
      <c r="E2" s="51" t="s">
        <v>75</v>
      </c>
      <c r="F2" s="51"/>
      <c r="G2" s="51"/>
      <c r="H2" s="51"/>
    </row>
    <row r="3" spans="1:9" ht="15.6">
      <c r="E3" s="51" t="s">
        <v>70</v>
      </c>
      <c r="F3" s="51"/>
      <c r="G3" s="51"/>
      <c r="H3" s="51"/>
    </row>
    <row r="4" spans="1:9" ht="15.6">
      <c r="E4" s="51" t="s">
        <v>94</v>
      </c>
      <c r="F4" s="51"/>
      <c r="G4" s="51"/>
      <c r="H4" s="51"/>
    </row>
    <row r="5" spans="1:9" ht="15.6">
      <c r="E5" s="36"/>
      <c r="F5" s="36"/>
      <c r="G5" s="36"/>
      <c r="H5" s="36"/>
    </row>
    <row r="6" spans="1:9" ht="15.6">
      <c r="E6" s="51" t="s">
        <v>93</v>
      </c>
      <c r="F6" s="51"/>
      <c r="G6" s="51"/>
      <c r="H6" s="51"/>
    </row>
    <row r="7" spans="1:9" ht="15.6">
      <c r="E7" s="51" t="s">
        <v>71</v>
      </c>
      <c r="F7" s="51"/>
      <c r="G7" s="51"/>
      <c r="H7" s="51"/>
    </row>
    <row r="8" spans="1:9" ht="15.6">
      <c r="E8" s="51" t="s">
        <v>72</v>
      </c>
      <c r="F8" s="51"/>
      <c r="G8" s="51"/>
      <c r="H8" s="51"/>
    </row>
    <row r="9" spans="1:9" ht="15.6">
      <c r="E9" s="51" t="s">
        <v>70</v>
      </c>
      <c r="F9" s="51"/>
      <c r="G9" s="51"/>
      <c r="H9" s="51"/>
    </row>
    <row r="10" spans="1:9" ht="15.6">
      <c r="E10" s="51" t="s">
        <v>73</v>
      </c>
      <c r="F10" s="51"/>
      <c r="G10" s="51"/>
      <c r="H10" s="51"/>
    </row>
    <row r="11" spans="1:9" ht="15.6">
      <c r="E11" s="51" t="s">
        <v>74</v>
      </c>
      <c r="F11" s="51"/>
      <c r="G11" s="51"/>
      <c r="H11" s="51"/>
    </row>
    <row r="12" spans="1:9">
      <c r="F12" s="5"/>
      <c r="G12" s="5"/>
      <c r="H12" s="5"/>
    </row>
    <row r="13" spans="1:9" ht="17.399999999999999">
      <c r="A13" s="54" t="s">
        <v>64</v>
      </c>
      <c r="B13" s="54"/>
      <c r="C13" s="54"/>
      <c r="D13" s="54"/>
      <c r="E13" s="54"/>
      <c r="F13" s="54"/>
      <c r="G13" s="54"/>
      <c r="H13" s="54"/>
    </row>
    <row r="14" spans="1:9" ht="15.6">
      <c r="H14" s="3" t="s">
        <v>79</v>
      </c>
    </row>
    <row r="15" spans="1:9">
      <c r="A15" s="6" t="s">
        <v>0</v>
      </c>
      <c r="B15" s="6" t="s">
        <v>1</v>
      </c>
      <c r="C15" s="6" t="s">
        <v>2</v>
      </c>
      <c r="D15" s="6" t="s">
        <v>3</v>
      </c>
      <c r="E15" s="6" t="s">
        <v>4</v>
      </c>
      <c r="F15" s="6" t="s">
        <v>5</v>
      </c>
      <c r="G15" s="6" t="s">
        <v>6</v>
      </c>
      <c r="H15" s="6" t="s">
        <v>7</v>
      </c>
      <c r="I15" s="2"/>
    </row>
    <row r="16" spans="1:9">
      <c r="A16" s="6"/>
      <c r="B16" s="37" t="s">
        <v>8</v>
      </c>
      <c r="C16" s="6"/>
      <c r="D16" s="6"/>
      <c r="E16" s="6"/>
      <c r="F16" s="6"/>
      <c r="G16" s="6"/>
      <c r="H16" s="46">
        <f>H17+H24</f>
        <v>8021.2</v>
      </c>
      <c r="I16" s="2"/>
    </row>
    <row r="17" spans="1:9" ht="28.2">
      <c r="A17" s="8">
        <v>1</v>
      </c>
      <c r="B17" s="7" t="s">
        <v>9</v>
      </c>
      <c r="C17" s="16">
        <v>991</v>
      </c>
      <c r="D17" s="17"/>
      <c r="E17" s="17"/>
      <c r="F17" s="16"/>
      <c r="G17" s="16"/>
      <c r="H17" s="16">
        <f>H18</f>
        <v>49.4</v>
      </c>
      <c r="I17" s="2"/>
    </row>
    <row r="18" spans="1:9">
      <c r="A18" s="1"/>
      <c r="B18" s="1" t="s">
        <v>10</v>
      </c>
      <c r="C18" s="8">
        <v>991</v>
      </c>
      <c r="D18" s="9">
        <v>1</v>
      </c>
      <c r="E18" s="9">
        <v>0</v>
      </c>
      <c r="F18" s="8"/>
      <c r="G18" s="8"/>
      <c r="H18" s="8">
        <f>H19</f>
        <v>49.4</v>
      </c>
      <c r="I18" s="2"/>
    </row>
    <row r="19" spans="1:9" ht="65.25" customHeight="1">
      <c r="A19" s="1"/>
      <c r="B19" s="10" t="s">
        <v>11</v>
      </c>
      <c r="C19" s="8">
        <v>991</v>
      </c>
      <c r="D19" s="9">
        <v>1</v>
      </c>
      <c r="E19" s="9">
        <v>6</v>
      </c>
      <c r="F19" s="8"/>
      <c r="G19" s="8"/>
      <c r="H19" s="8">
        <v>49.4</v>
      </c>
      <c r="I19" s="2"/>
    </row>
    <row r="20" spans="1:9" ht="28.2">
      <c r="A20" s="1"/>
      <c r="B20" s="10" t="s">
        <v>12</v>
      </c>
      <c r="C20" s="8">
        <v>991</v>
      </c>
      <c r="D20" s="9">
        <v>1</v>
      </c>
      <c r="E20" s="9">
        <v>6</v>
      </c>
      <c r="F20" s="8">
        <v>7200000000</v>
      </c>
      <c r="G20" s="8"/>
      <c r="H20" s="8">
        <v>49.4</v>
      </c>
      <c r="I20" s="2"/>
    </row>
    <row r="21" spans="1:9" ht="42">
      <c r="A21" s="1"/>
      <c r="B21" s="10" t="s">
        <v>13</v>
      </c>
      <c r="C21" s="8">
        <v>991</v>
      </c>
      <c r="D21" s="9">
        <v>1</v>
      </c>
      <c r="E21" s="9">
        <v>6</v>
      </c>
      <c r="F21" s="8">
        <v>7220000000</v>
      </c>
      <c r="G21" s="8"/>
      <c r="H21" s="8">
        <v>49.4</v>
      </c>
      <c r="I21" s="2"/>
    </row>
    <row r="22" spans="1:9" ht="69.599999999999994">
      <c r="A22" s="1"/>
      <c r="B22" s="10" t="s">
        <v>14</v>
      </c>
      <c r="C22" s="8">
        <v>991</v>
      </c>
      <c r="D22" s="9">
        <v>1</v>
      </c>
      <c r="E22" s="9">
        <v>6</v>
      </c>
      <c r="F22" s="8">
        <v>7220021010</v>
      </c>
      <c r="G22" s="8"/>
      <c r="H22" s="8">
        <v>49.4</v>
      </c>
      <c r="I22" s="2"/>
    </row>
    <row r="23" spans="1:9">
      <c r="A23" s="1"/>
      <c r="B23" s="1" t="s">
        <v>15</v>
      </c>
      <c r="C23" s="8">
        <v>991</v>
      </c>
      <c r="D23" s="9">
        <v>1</v>
      </c>
      <c r="E23" s="9">
        <v>6</v>
      </c>
      <c r="F23" s="8">
        <v>7220021010</v>
      </c>
      <c r="G23" s="8">
        <v>500</v>
      </c>
      <c r="H23" s="8">
        <v>49.4</v>
      </c>
      <c r="I23" s="2"/>
    </row>
    <row r="24" spans="1:9" ht="42">
      <c r="A24" s="8">
        <v>2</v>
      </c>
      <c r="B24" s="15" t="s">
        <v>16</v>
      </c>
      <c r="C24" s="16">
        <v>992</v>
      </c>
      <c r="D24" s="17"/>
      <c r="E24" s="17"/>
      <c r="F24" s="16"/>
      <c r="G24" s="16"/>
      <c r="H24" s="35">
        <f>H25+H56+H63+H74+H89+H100+H107+H121</f>
        <v>7971.8</v>
      </c>
      <c r="I24" s="2"/>
    </row>
    <row r="25" spans="1:9">
      <c r="A25" s="1"/>
      <c r="B25" s="19" t="s">
        <v>10</v>
      </c>
      <c r="C25" s="12">
        <v>992</v>
      </c>
      <c r="D25" s="13">
        <v>1</v>
      </c>
      <c r="E25" s="13">
        <v>0</v>
      </c>
      <c r="F25" s="12"/>
      <c r="G25" s="12"/>
      <c r="H25" s="20">
        <f>H26+H31+H43+H48</f>
        <v>3175</v>
      </c>
      <c r="I25" s="2"/>
    </row>
    <row r="26" spans="1:9" ht="47.25" customHeight="1">
      <c r="A26" s="1"/>
      <c r="B26" s="10" t="s">
        <v>17</v>
      </c>
      <c r="C26" s="8">
        <v>992</v>
      </c>
      <c r="D26" s="9">
        <v>1</v>
      </c>
      <c r="E26" s="9">
        <v>2</v>
      </c>
      <c r="F26" s="8"/>
      <c r="G26" s="8"/>
      <c r="H26" s="21">
        <f>H27</f>
        <v>862</v>
      </c>
      <c r="I26" s="2"/>
    </row>
    <row r="27" spans="1:9" ht="42">
      <c r="A27" s="1"/>
      <c r="B27" s="14" t="s">
        <v>82</v>
      </c>
      <c r="C27" s="8">
        <v>992</v>
      </c>
      <c r="D27" s="9">
        <v>1</v>
      </c>
      <c r="E27" s="9">
        <v>2</v>
      </c>
      <c r="F27" s="8">
        <v>7000000000</v>
      </c>
      <c r="G27" s="8"/>
      <c r="H27" s="21">
        <f>H28</f>
        <v>862</v>
      </c>
      <c r="I27" s="2"/>
    </row>
    <row r="28" spans="1:9" ht="32.25" customHeight="1">
      <c r="A28" s="1"/>
      <c r="B28" s="10" t="s">
        <v>18</v>
      </c>
      <c r="C28" s="8">
        <v>992</v>
      </c>
      <c r="D28" s="9">
        <v>1</v>
      </c>
      <c r="E28" s="9">
        <v>2</v>
      </c>
      <c r="F28" s="8">
        <v>7010000000</v>
      </c>
      <c r="G28" s="8"/>
      <c r="H28" s="21">
        <f>H29</f>
        <v>862</v>
      </c>
      <c r="I28" s="2"/>
    </row>
    <row r="29" spans="1:9" ht="28.2">
      <c r="A29" s="1"/>
      <c r="B29" s="10" t="s">
        <v>19</v>
      </c>
      <c r="C29" s="8">
        <v>992</v>
      </c>
      <c r="D29" s="9">
        <v>1</v>
      </c>
      <c r="E29" s="9">
        <v>2</v>
      </c>
      <c r="F29" s="8">
        <v>7010000190</v>
      </c>
      <c r="G29" s="8"/>
      <c r="H29" s="21">
        <f>H30</f>
        <v>862</v>
      </c>
      <c r="I29" s="2"/>
    </row>
    <row r="30" spans="1:9" ht="83.4">
      <c r="A30" s="1"/>
      <c r="B30" s="10" t="s">
        <v>20</v>
      </c>
      <c r="C30" s="8">
        <v>992</v>
      </c>
      <c r="D30" s="9">
        <v>1</v>
      </c>
      <c r="E30" s="9">
        <v>2</v>
      </c>
      <c r="F30" s="8">
        <v>7010000190</v>
      </c>
      <c r="G30" s="8">
        <v>100</v>
      </c>
      <c r="H30" s="21">
        <v>862</v>
      </c>
      <c r="I30" s="2"/>
    </row>
    <row r="31" spans="1:9" ht="76.5" customHeight="1">
      <c r="A31" s="1"/>
      <c r="B31" s="14" t="s">
        <v>21</v>
      </c>
      <c r="C31" s="8">
        <v>992</v>
      </c>
      <c r="D31" s="9">
        <v>1</v>
      </c>
      <c r="E31" s="9">
        <v>4</v>
      </c>
      <c r="F31" s="8"/>
      <c r="G31" s="8"/>
      <c r="H31" s="21">
        <f>H32+H38</f>
        <v>2255</v>
      </c>
      <c r="I31" s="2"/>
    </row>
    <row r="32" spans="1:9" ht="42">
      <c r="A32" s="1"/>
      <c r="B32" s="14" t="s">
        <v>82</v>
      </c>
      <c r="C32" s="8">
        <v>992</v>
      </c>
      <c r="D32" s="9">
        <v>1</v>
      </c>
      <c r="E32" s="9">
        <v>4</v>
      </c>
      <c r="F32" s="8">
        <v>7000000000</v>
      </c>
      <c r="G32" s="8"/>
      <c r="H32" s="21">
        <f>H33</f>
        <v>2251.1999999999998</v>
      </c>
      <c r="I32" s="2"/>
    </row>
    <row r="33" spans="1:9" ht="42">
      <c r="A33" s="1"/>
      <c r="B33" s="11" t="s">
        <v>22</v>
      </c>
      <c r="C33" s="8">
        <v>992</v>
      </c>
      <c r="D33" s="9">
        <v>1</v>
      </c>
      <c r="E33" s="9">
        <v>4</v>
      </c>
      <c r="F33" s="8">
        <v>7040000000</v>
      </c>
      <c r="G33" s="8"/>
      <c r="H33" s="21">
        <f>H34</f>
        <v>2251.1999999999998</v>
      </c>
      <c r="I33" s="2"/>
    </row>
    <row r="34" spans="1:9" ht="28.2">
      <c r="A34" s="1"/>
      <c r="B34" s="14" t="s">
        <v>19</v>
      </c>
      <c r="C34" s="8">
        <v>992</v>
      </c>
      <c r="D34" s="9">
        <v>1</v>
      </c>
      <c r="E34" s="9">
        <v>4</v>
      </c>
      <c r="F34" s="8">
        <v>7040000190</v>
      </c>
      <c r="G34" s="8"/>
      <c r="H34" s="21">
        <f>H35+H36+H37</f>
        <v>2251.1999999999998</v>
      </c>
      <c r="I34" s="2"/>
    </row>
    <row r="35" spans="1:9" ht="83.4">
      <c r="A35" s="1"/>
      <c r="B35" s="14" t="s">
        <v>20</v>
      </c>
      <c r="C35" s="8">
        <v>992</v>
      </c>
      <c r="D35" s="9">
        <v>1</v>
      </c>
      <c r="E35" s="9">
        <v>4</v>
      </c>
      <c r="F35" s="8">
        <v>7040000190</v>
      </c>
      <c r="G35" s="8">
        <v>100</v>
      </c>
      <c r="H35" s="21">
        <v>1712</v>
      </c>
      <c r="I35" s="2"/>
    </row>
    <row r="36" spans="1:9" ht="42">
      <c r="A36" s="1"/>
      <c r="B36" s="14" t="s">
        <v>23</v>
      </c>
      <c r="C36" s="8">
        <v>992</v>
      </c>
      <c r="D36" s="9">
        <v>1</v>
      </c>
      <c r="E36" s="9">
        <v>4</v>
      </c>
      <c r="F36" s="8">
        <v>7040000190</v>
      </c>
      <c r="G36" s="8">
        <v>200</v>
      </c>
      <c r="H36" s="21">
        <f>444.2+88</f>
        <v>532.20000000000005</v>
      </c>
      <c r="I36" s="2"/>
    </row>
    <row r="37" spans="1:9">
      <c r="A37" s="1"/>
      <c r="B37" s="14" t="s">
        <v>24</v>
      </c>
      <c r="C37" s="8">
        <v>992</v>
      </c>
      <c r="D37" s="9">
        <v>1</v>
      </c>
      <c r="E37" s="9">
        <v>4</v>
      </c>
      <c r="F37" s="8">
        <v>7040000190</v>
      </c>
      <c r="G37" s="8">
        <v>800</v>
      </c>
      <c r="H37" s="21">
        <v>7</v>
      </c>
      <c r="I37" s="2"/>
    </row>
    <row r="38" spans="1:9">
      <c r="A38" s="4"/>
      <c r="B38" s="14" t="s">
        <v>83</v>
      </c>
      <c r="C38" s="24">
        <v>992</v>
      </c>
      <c r="D38" s="9">
        <v>1</v>
      </c>
      <c r="E38" s="9">
        <v>4</v>
      </c>
      <c r="F38" s="24">
        <v>8000000000</v>
      </c>
      <c r="G38" s="24"/>
      <c r="H38" s="25">
        <f>H39</f>
        <v>3.8</v>
      </c>
      <c r="I38" s="2"/>
    </row>
    <row r="39" spans="1:9" ht="31.5" customHeight="1">
      <c r="A39" s="1"/>
      <c r="B39" s="26" t="s">
        <v>61</v>
      </c>
      <c r="C39" s="8">
        <v>992</v>
      </c>
      <c r="D39" s="9">
        <v>1</v>
      </c>
      <c r="E39" s="9">
        <v>4</v>
      </c>
      <c r="F39" s="8">
        <v>8090000000</v>
      </c>
      <c r="G39" s="8"/>
      <c r="H39" s="21">
        <f>H40</f>
        <v>3.8</v>
      </c>
      <c r="I39" s="2"/>
    </row>
    <row r="40" spans="1:9" ht="28.2">
      <c r="A40" s="1"/>
      <c r="B40" s="14" t="s">
        <v>25</v>
      </c>
      <c r="C40" s="8">
        <v>992</v>
      </c>
      <c r="D40" s="9">
        <v>1</v>
      </c>
      <c r="E40" s="9">
        <v>4</v>
      </c>
      <c r="F40" s="8">
        <v>8090900000</v>
      </c>
      <c r="G40" s="8"/>
      <c r="H40" s="21">
        <f>H41</f>
        <v>3.8</v>
      </c>
      <c r="I40" s="2"/>
    </row>
    <row r="41" spans="1:9" ht="55.8">
      <c r="A41" s="1"/>
      <c r="B41" s="14" t="s">
        <v>65</v>
      </c>
      <c r="C41" s="8">
        <v>992</v>
      </c>
      <c r="D41" s="9">
        <v>1</v>
      </c>
      <c r="E41" s="9">
        <v>4</v>
      </c>
      <c r="F41" s="8">
        <v>8090960190</v>
      </c>
      <c r="G41" s="8"/>
      <c r="H41" s="21">
        <f>H42</f>
        <v>3.8</v>
      </c>
      <c r="I41" s="2"/>
    </row>
    <row r="42" spans="1:9" ht="42">
      <c r="A42" s="1"/>
      <c r="B42" s="14" t="s">
        <v>23</v>
      </c>
      <c r="C42" s="8">
        <v>992</v>
      </c>
      <c r="D42" s="9">
        <v>1</v>
      </c>
      <c r="E42" s="9">
        <v>4</v>
      </c>
      <c r="F42" s="8">
        <v>8090960190</v>
      </c>
      <c r="G42" s="8">
        <v>200</v>
      </c>
      <c r="H42" s="21">
        <v>3.8</v>
      </c>
      <c r="I42" s="2"/>
    </row>
    <row r="43" spans="1:9">
      <c r="A43" s="1"/>
      <c r="B43" s="1" t="s">
        <v>26</v>
      </c>
      <c r="C43" s="8">
        <v>992</v>
      </c>
      <c r="D43" s="9">
        <v>1</v>
      </c>
      <c r="E43" s="9">
        <v>11</v>
      </c>
      <c r="F43" s="8"/>
      <c r="G43" s="8"/>
      <c r="H43" s="21">
        <f>H44</f>
        <v>10</v>
      </c>
      <c r="I43" s="2"/>
    </row>
    <row r="44" spans="1:9" ht="42">
      <c r="A44" s="1"/>
      <c r="B44" s="14" t="s">
        <v>82</v>
      </c>
      <c r="C44" s="8">
        <v>992</v>
      </c>
      <c r="D44" s="9">
        <v>1</v>
      </c>
      <c r="E44" s="9">
        <v>11</v>
      </c>
      <c r="F44" s="8">
        <v>7000000000</v>
      </c>
      <c r="G44" s="8"/>
      <c r="H44" s="21">
        <f>H45</f>
        <v>10</v>
      </c>
      <c r="I44" s="2"/>
    </row>
    <row r="45" spans="1:9" ht="42">
      <c r="A45" s="1"/>
      <c r="B45" s="14" t="s">
        <v>22</v>
      </c>
      <c r="C45" s="8">
        <v>992</v>
      </c>
      <c r="D45" s="9">
        <v>1</v>
      </c>
      <c r="E45" s="9">
        <v>11</v>
      </c>
      <c r="F45" s="8">
        <v>7040000000</v>
      </c>
      <c r="G45" s="8"/>
      <c r="H45" s="21">
        <f>H46</f>
        <v>10</v>
      </c>
      <c r="I45" s="2"/>
    </row>
    <row r="46" spans="1:9" ht="42">
      <c r="A46" s="1"/>
      <c r="B46" s="10" t="s">
        <v>27</v>
      </c>
      <c r="C46" s="8">
        <v>992</v>
      </c>
      <c r="D46" s="9">
        <v>1</v>
      </c>
      <c r="E46" s="9">
        <v>11</v>
      </c>
      <c r="F46" s="8">
        <v>7040010490</v>
      </c>
      <c r="G46" s="8"/>
      <c r="H46" s="21">
        <f>H47</f>
        <v>10</v>
      </c>
      <c r="I46" s="2"/>
    </row>
    <row r="47" spans="1:9">
      <c r="A47" s="1"/>
      <c r="B47" s="1" t="s">
        <v>24</v>
      </c>
      <c r="C47" s="8">
        <v>992</v>
      </c>
      <c r="D47" s="9">
        <v>1</v>
      </c>
      <c r="E47" s="9">
        <v>11</v>
      </c>
      <c r="F47" s="8">
        <v>7040010490</v>
      </c>
      <c r="G47" s="8">
        <v>800</v>
      </c>
      <c r="H47" s="21">
        <v>10</v>
      </c>
      <c r="I47" s="2"/>
    </row>
    <row r="48" spans="1:9">
      <c r="A48" s="1"/>
      <c r="B48" s="1" t="s">
        <v>28</v>
      </c>
      <c r="C48" s="8">
        <v>992</v>
      </c>
      <c r="D48" s="9">
        <v>1</v>
      </c>
      <c r="E48" s="9">
        <v>13</v>
      </c>
      <c r="F48" s="8"/>
      <c r="G48" s="8"/>
      <c r="H48" s="21">
        <f>H49</f>
        <v>48</v>
      </c>
      <c r="I48" s="2"/>
    </row>
    <row r="49" spans="1:9">
      <c r="A49" s="1"/>
      <c r="B49" s="1" t="s">
        <v>84</v>
      </c>
      <c r="C49" s="8">
        <v>992</v>
      </c>
      <c r="D49" s="9">
        <v>1</v>
      </c>
      <c r="E49" s="9">
        <v>13</v>
      </c>
      <c r="F49" s="8">
        <v>8000000000</v>
      </c>
      <c r="G49" s="8"/>
      <c r="H49" s="21">
        <f>H50</f>
        <v>48</v>
      </c>
      <c r="I49" s="2"/>
    </row>
    <row r="50" spans="1:9" ht="28.2">
      <c r="A50" s="1"/>
      <c r="B50" s="10" t="s">
        <v>29</v>
      </c>
      <c r="C50" s="8">
        <v>992</v>
      </c>
      <c r="D50" s="9">
        <v>1</v>
      </c>
      <c r="E50" s="9">
        <v>13</v>
      </c>
      <c r="F50" s="8">
        <v>8010000000</v>
      </c>
      <c r="G50" s="8"/>
      <c r="H50" s="21">
        <f>H51</f>
        <v>48</v>
      </c>
      <c r="I50" s="2"/>
    </row>
    <row r="51" spans="1:9" ht="28.2">
      <c r="A51" s="1"/>
      <c r="B51" s="10" t="s">
        <v>80</v>
      </c>
      <c r="C51" s="8">
        <v>992</v>
      </c>
      <c r="D51" s="9">
        <v>1</v>
      </c>
      <c r="E51" s="9">
        <v>13</v>
      </c>
      <c r="F51" s="8">
        <v>8010100000</v>
      </c>
      <c r="G51" s="8"/>
      <c r="H51" s="21">
        <f>H52+H54</f>
        <v>48</v>
      </c>
      <c r="I51" s="2"/>
    </row>
    <row r="52" spans="1:9" ht="55.8">
      <c r="A52" s="1"/>
      <c r="B52" s="10" t="s">
        <v>31</v>
      </c>
      <c r="C52" s="8">
        <v>992</v>
      </c>
      <c r="D52" s="9">
        <v>1</v>
      </c>
      <c r="E52" s="9">
        <v>13</v>
      </c>
      <c r="F52" s="8">
        <v>8010112030</v>
      </c>
      <c r="G52" s="8"/>
      <c r="H52" s="21">
        <f>H53</f>
        <v>5</v>
      </c>
      <c r="I52" s="2"/>
    </row>
    <row r="53" spans="1:9" ht="42">
      <c r="A53" s="1"/>
      <c r="B53" s="10" t="s">
        <v>23</v>
      </c>
      <c r="C53" s="8">
        <v>992</v>
      </c>
      <c r="D53" s="9">
        <v>1</v>
      </c>
      <c r="E53" s="9">
        <v>13</v>
      </c>
      <c r="F53" s="8">
        <v>8010112030</v>
      </c>
      <c r="G53" s="8">
        <v>200</v>
      </c>
      <c r="H53" s="21">
        <v>5</v>
      </c>
      <c r="I53" s="2"/>
    </row>
    <row r="54" spans="1:9" ht="82.8">
      <c r="A54" s="1"/>
      <c r="B54" s="27" t="s">
        <v>66</v>
      </c>
      <c r="C54" s="8">
        <v>992</v>
      </c>
      <c r="D54" s="9">
        <v>1</v>
      </c>
      <c r="E54" s="9">
        <v>13</v>
      </c>
      <c r="F54" s="8">
        <v>8010112060</v>
      </c>
      <c r="G54" s="8"/>
      <c r="H54" s="21">
        <f>H55</f>
        <v>43</v>
      </c>
      <c r="I54" s="2"/>
    </row>
    <row r="55" spans="1:9" ht="42">
      <c r="A55" s="1"/>
      <c r="B55" s="10" t="s">
        <v>23</v>
      </c>
      <c r="C55" s="8">
        <v>992</v>
      </c>
      <c r="D55" s="9">
        <v>1</v>
      </c>
      <c r="E55" s="9">
        <v>13</v>
      </c>
      <c r="F55" s="8">
        <v>8010112060</v>
      </c>
      <c r="G55" s="8">
        <v>200</v>
      </c>
      <c r="H55" s="21">
        <v>43</v>
      </c>
      <c r="I55" s="2"/>
    </row>
    <row r="56" spans="1:9">
      <c r="A56" s="4"/>
      <c r="B56" s="10" t="s">
        <v>32</v>
      </c>
      <c r="C56" s="24">
        <v>992</v>
      </c>
      <c r="D56" s="9">
        <v>2</v>
      </c>
      <c r="E56" s="9">
        <v>0</v>
      </c>
      <c r="F56" s="24"/>
      <c r="G56" s="24"/>
      <c r="H56" s="25">
        <f t="shared" ref="H56:H61" si="0">H57</f>
        <v>98.1</v>
      </c>
      <c r="I56" s="2"/>
    </row>
    <row r="57" spans="1:9" ht="28.2">
      <c r="A57" s="1"/>
      <c r="B57" s="10" t="s">
        <v>33</v>
      </c>
      <c r="C57" s="8">
        <v>992</v>
      </c>
      <c r="D57" s="9">
        <v>2</v>
      </c>
      <c r="E57" s="9">
        <v>3</v>
      </c>
      <c r="F57" s="8"/>
      <c r="G57" s="8"/>
      <c r="H57" s="21">
        <f t="shared" si="0"/>
        <v>98.1</v>
      </c>
      <c r="I57" s="2"/>
    </row>
    <row r="58" spans="1:9">
      <c r="A58" s="1"/>
      <c r="B58" s="10" t="s">
        <v>85</v>
      </c>
      <c r="C58" s="8">
        <v>992</v>
      </c>
      <c r="D58" s="9">
        <v>2</v>
      </c>
      <c r="E58" s="9">
        <v>3</v>
      </c>
      <c r="F58" s="8">
        <v>8000000000</v>
      </c>
      <c r="G58" s="8"/>
      <c r="H58" s="21">
        <f t="shared" si="0"/>
        <v>98.1</v>
      </c>
      <c r="I58" s="2"/>
    </row>
    <row r="59" spans="1:9" ht="27.6">
      <c r="A59" s="1"/>
      <c r="B59" s="27" t="s">
        <v>61</v>
      </c>
      <c r="C59" s="8">
        <v>992</v>
      </c>
      <c r="D59" s="9">
        <v>2</v>
      </c>
      <c r="E59" s="9">
        <v>3</v>
      </c>
      <c r="F59" s="8">
        <v>8090000000</v>
      </c>
      <c r="G59" s="8"/>
      <c r="H59" s="21">
        <f t="shared" si="0"/>
        <v>98.1</v>
      </c>
      <c r="I59" s="2"/>
    </row>
    <row r="60" spans="1:9" ht="28.2">
      <c r="A60" s="1"/>
      <c r="B60" s="10" t="s">
        <v>25</v>
      </c>
      <c r="C60" s="8">
        <v>992</v>
      </c>
      <c r="D60" s="9">
        <v>2</v>
      </c>
      <c r="E60" s="9">
        <v>3</v>
      </c>
      <c r="F60" s="8">
        <v>8090900000</v>
      </c>
      <c r="G60" s="8"/>
      <c r="H60" s="21">
        <f t="shared" si="0"/>
        <v>98.1</v>
      </c>
      <c r="I60" s="2"/>
    </row>
    <row r="61" spans="1:9" ht="42">
      <c r="A61" s="1"/>
      <c r="B61" s="10" t="s">
        <v>34</v>
      </c>
      <c r="C61" s="8">
        <v>992</v>
      </c>
      <c r="D61" s="9">
        <v>2</v>
      </c>
      <c r="E61" s="9">
        <v>3</v>
      </c>
      <c r="F61" s="8">
        <v>8090951180</v>
      </c>
      <c r="G61" s="8"/>
      <c r="H61" s="21">
        <f t="shared" si="0"/>
        <v>98.1</v>
      </c>
      <c r="I61" s="2"/>
    </row>
    <row r="62" spans="1:9" ht="83.4">
      <c r="A62" s="1"/>
      <c r="B62" s="10" t="s">
        <v>20</v>
      </c>
      <c r="C62" s="8">
        <v>992</v>
      </c>
      <c r="D62" s="9">
        <v>2</v>
      </c>
      <c r="E62" s="9">
        <v>3</v>
      </c>
      <c r="F62" s="8">
        <v>8090951180</v>
      </c>
      <c r="G62" s="8">
        <v>100</v>
      </c>
      <c r="H62" s="21">
        <v>98.1</v>
      </c>
      <c r="I62" s="2"/>
    </row>
    <row r="63" spans="1:9" ht="28.2">
      <c r="A63" s="1"/>
      <c r="B63" s="10" t="s">
        <v>35</v>
      </c>
      <c r="C63" s="8">
        <v>992</v>
      </c>
      <c r="D63" s="9">
        <v>3</v>
      </c>
      <c r="E63" s="9">
        <v>0</v>
      </c>
      <c r="F63" s="8"/>
      <c r="G63" s="8"/>
      <c r="H63" s="21">
        <f>H64</f>
        <v>8.4</v>
      </c>
      <c r="I63" s="2"/>
    </row>
    <row r="64" spans="1:9" ht="55.8">
      <c r="A64" s="1"/>
      <c r="B64" s="10" t="s">
        <v>36</v>
      </c>
      <c r="C64" s="8">
        <v>992</v>
      </c>
      <c r="D64" s="9">
        <v>3</v>
      </c>
      <c r="E64" s="9">
        <v>10</v>
      </c>
      <c r="F64" s="8"/>
      <c r="G64" s="8"/>
      <c r="H64" s="21">
        <f>H65</f>
        <v>8.4</v>
      </c>
      <c r="I64" s="2"/>
    </row>
    <row r="65" spans="1:9">
      <c r="A65" s="1"/>
      <c r="B65" s="10" t="s">
        <v>86</v>
      </c>
      <c r="C65" s="8">
        <v>992</v>
      </c>
      <c r="D65" s="9">
        <v>3</v>
      </c>
      <c r="E65" s="9">
        <v>10</v>
      </c>
      <c r="F65" s="8">
        <v>8000000000</v>
      </c>
      <c r="G65" s="8"/>
      <c r="H65" s="21">
        <f>H66+H70</f>
        <v>8.4</v>
      </c>
      <c r="I65" s="2"/>
    </row>
    <row r="66" spans="1:9" ht="28.2">
      <c r="A66" s="1"/>
      <c r="B66" s="14" t="s">
        <v>29</v>
      </c>
      <c r="C66" s="8">
        <v>992</v>
      </c>
      <c r="D66" s="9">
        <v>3</v>
      </c>
      <c r="E66" s="9">
        <v>10</v>
      </c>
      <c r="F66" s="8">
        <v>8010000000</v>
      </c>
      <c r="G66" s="8"/>
      <c r="H66" s="21">
        <f>H67</f>
        <v>5</v>
      </c>
      <c r="I66" s="2"/>
    </row>
    <row r="67" spans="1:9" ht="28.2">
      <c r="A67" s="1"/>
      <c r="B67" s="14" t="s">
        <v>80</v>
      </c>
      <c r="C67" s="8">
        <v>992</v>
      </c>
      <c r="D67" s="9">
        <v>3</v>
      </c>
      <c r="E67" s="9">
        <v>10</v>
      </c>
      <c r="F67" s="8">
        <v>8010100000</v>
      </c>
      <c r="G67" s="8"/>
      <c r="H67" s="21">
        <f>H68</f>
        <v>5</v>
      </c>
      <c r="I67" s="2"/>
    </row>
    <row r="68" spans="1:9" ht="97.2">
      <c r="A68" s="1"/>
      <c r="B68" s="10" t="s">
        <v>67</v>
      </c>
      <c r="C68" s="8">
        <v>992</v>
      </c>
      <c r="D68" s="9">
        <v>3</v>
      </c>
      <c r="E68" s="9">
        <v>10</v>
      </c>
      <c r="F68" s="8">
        <v>8010112120</v>
      </c>
      <c r="G68" s="8"/>
      <c r="H68" s="21">
        <f>H69</f>
        <v>5</v>
      </c>
      <c r="I68" s="2"/>
    </row>
    <row r="69" spans="1:9" ht="42">
      <c r="A69" s="1"/>
      <c r="B69" s="10" t="s">
        <v>23</v>
      </c>
      <c r="C69" s="8">
        <v>992</v>
      </c>
      <c r="D69" s="9">
        <v>3</v>
      </c>
      <c r="E69" s="9">
        <v>10</v>
      </c>
      <c r="F69" s="8">
        <v>8010112120</v>
      </c>
      <c r="G69" s="8">
        <v>200</v>
      </c>
      <c r="H69" s="21">
        <v>5</v>
      </c>
      <c r="I69" s="2"/>
    </row>
    <row r="70" spans="1:9" ht="27.6">
      <c r="A70" s="1"/>
      <c r="B70" s="28" t="s">
        <v>61</v>
      </c>
      <c r="C70" s="8">
        <v>992</v>
      </c>
      <c r="D70" s="9">
        <v>3</v>
      </c>
      <c r="E70" s="9">
        <v>10</v>
      </c>
      <c r="F70" s="8">
        <v>8090000000</v>
      </c>
      <c r="G70" s="8"/>
      <c r="H70" s="21">
        <f>H71</f>
        <v>3.4</v>
      </c>
      <c r="I70" s="2"/>
    </row>
    <row r="71" spans="1:9" ht="28.2">
      <c r="A71" s="1"/>
      <c r="B71" s="14" t="s">
        <v>25</v>
      </c>
      <c r="C71" s="8">
        <v>992</v>
      </c>
      <c r="D71" s="9">
        <v>3</v>
      </c>
      <c r="E71" s="9">
        <v>10</v>
      </c>
      <c r="F71" s="8">
        <v>8090900000</v>
      </c>
      <c r="G71" s="8"/>
      <c r="H71" s="21">
        <f>H72</f>
        <v>3.4</v>
      </c>
      <c r="I71" s="2"/>
    </row>
    <row r="72" spans="1:9" ht="69.599999999999994">
      <c r="A72" s="1"/>
      <c r="B72" s="45" t="s">
        <v>37</v>
      </c>
      <c r="C72" s="8">
        <v>992</v>
      </c>
      <c r="D72" s="9">
        <v>3</v>
      </c>
      <c r="E72" s="9">
        <v>10</v>
      </c>
      <c r="F72" s="8">
        <v>8090911320</v>
      </c>
      <c r="G72" s="8"/>
      <c r="H72" s="21">
        <f>H73</f>
        <v>3.4</v>
      </c>
      <c r="I72" s="2"/>
    </row>
    <row r="73" spans="1:9" ht="42">
      <c r="A73" s="4"/>
      <c r="B73" s="14" t="s">
        <v>23</v>
      </c>
      <c r="C73" s="24">
        <v>992</v>
      </c>
      <c r="D73" s="9">
        <v>3</v>
      </c>
      <c r="E73" s="9">
        <v>10</v>
      </c>
      <c r="F73" s="24">
        <v>8090911320</v>
      </c>
      <c r="G73" s="24">
        <v>200</v>
      </c>
      <c r="H73" s="25">
        <v>3.4</v>
      </c>
      <c r="I73" s="2"/>
    </row>
    <row r="74" spans="1:9">
      <c r="A74" s="1"/>
      <c r="B74" s="29" t="s">
        <v>38</v>
      </c>
      <c r="C74" s="8">
        <v>992</v>
      </c>
      <c r="D74" s="9">
        <v>4</v>
      </c>
      <c r="E74" s="9">
        <v>0</v>
      </c>
      <c r="F74" s="8"/>
      <c r="G74" s="8"/>
      <c r="H74" s="21">
        <f>H75+H81</f>
        <v>906.59999999999991</v>
      </c>
      <c r="I74" s="2"/>
    </row>
    <row r="75" spans="1:9">
      <c r="A75" s="1"/>
      <c r="B75" s="29" t="s">
        <v>39</v>
      </c>
      <c r="C75" s="8">
        <v>992</v>
      </c>
      <c r="D75" s="9">
        <v>4</v>
      </c>
      <c r="E75" s="9">
        <v>9</v>
      </c>
      <c r="F75" s="8"/>
      <c r="G75" s="8"/>
      <c r="H75" s="21">
        <f>H76</f>
        <v>873.59999999999991</v>
      </c>
      <c r="I75" s="2"/>
    </row>
    <row r="76" spans="1:9">
      <c r="A76" s="1"/>
      <c r="B76" s="29" t="s">
        <v>87</v>
      </c>
      <c r="C76" s="8">
        <v>992</v>
      </c>
      <c r="D76" s="9">
        <v>4</v>
      </c>
      <c r="E76" s="9">
        <v>9</v>
      </c>
      <c r="F76" s="8">
        <v>8000000000</v>
      </c>
      <c r="G76" s="8"/>
      <c r="H76" s="21">
        <f>H77</f>
        <v>873.59999999999991</v>
      </c>
      <c r="I76" s="2"/>
    </row>
    <row r="77" spans="1:9">
      <c r="A77" s="1"/>
      <c r="B77" s="29" t="s">
        <v>40</v>
      </c>
      <c r="C77" s="8">
        <v>992</v>
      </c>
      <c r="D77" s="9">
        <v>4</v>
      </c>
      <c r="E77" s="9">
        <v>9</v>
      </c>
      <c r="F77" s="8">
        <v>8020000000</v>
      </c>
      <c r="G77" s="8"/>
      <c r="H77" s="21">
        <f>H78</f>
        <v>873.59999999999991</v>
      </c>
      <c r="I77" s="2"/>
    </row>
    <row r="78" spans="1:9" ht="28.2">
      <c r="A78" s="1"/>
      <c r="B78" s="14" t="s">
        <v>41</v>
      </c>
      <c r="C78" s="8">
        <v>992</v>
      </c>
      <c r="D78" s="9">
        <v>4</v>
      </c>
      <c r="E78" s="9">
        <v>9</v>
      </c>
      <c r="F78" s="8">
        <v>8020200000</v>
      </c>
      <c r="G78" s="8"/>
      <c r="H78" s="21">
        <f>H79</f>
        <v>873.59999999999991</v>
      </c>
      <c r="I78" s="2"/>
    </row>
    <row r="79" spans="1:9">
      <c r="A79" s="1"/>
      <c r="B79" s="44" t="s">
        <v>42</v>
      </c>
      <c r="C79" s="6">
        <v>992</v>
      </c>
      <c r="D79" s="9">
        <v>4</v>
      </c>
      <c r="E79" s="9">
        <v>9</v>
      </c>
      <c r="F79" s="6">
        <v>8020212350</v>
      </c>
      <c r="G79" s="1"/>
      <c r="H79" s="22">
        <f>H80</f>
        <v>873.59999999999991</v>
      </c>
      <c r="I79" s="2"/>
    </row>
    <row r="80" spans="1:9" ht="42">
      <c r="A80" s="1"/>
      <c r="B80" s="14" t="s">
        <v>23</v>
      </c>
      <c r="C80" s="8">
        <v>992</v>
      </c>
      <c r="D80" s="9">
        <v>4</v>
      </c>
      <c r="E80" s="9">
        <v>9</v>
      </c>
      <c r="F80" s="8">
        <v>8020212350</v>
      </c>
      <c r="G80" s="8">
        <v>200</v>
      </c>
      <c r="H80" s="21">
        <f>673.9+199.7</f>
        <v>873.59999999999991</v>
      </c>
      <c r="I80" s="2"/>
    </row>
    <row r="81" spans="1:9" ht="28.2">
      <c r="A81" s="1"/>
      <c r="B81" s="10" t="s">
        <v>43</v>
      </c>
      <c r="C81" s="8">
        <v>992</v>
      </c>
      <c r="D81" s="9">
        <v>4</v>
      </c>
      <c r="E81" s="9">
        <v>12</v>
      </c>
      <c r="F81" s="8"/>
      <c r="G81" s="8"/>
      <c r="H81" s="21">
        <f>H82</f>
        <v>33</v>
      </c>
      <c r="I81" s="2"/>
    </row>
    <row r="82" spans="1:9">
      <c r="A82" s="1"/>
      <c r="B82" s="1" t="s">
        <v>84</v>
      </c>
      <c r="C82" s="8">
        <v>992</v>
      </c>
      <c r="D82" s="9">
        <v>4</v>
      </c>
      <c r="E82" s="9">
        <v>12</v>
      </c>
      <c r="F82" s="8">
        <v>8000000000</v>
      </c>
      <c r="G82" s="8"/>
      <c r="H82" s="21">
        <f>H83</f>
        <v>33</v>
      </c>
      <c r="I82" s="2"/>
    </row>
    <row r="83" spans="1:9" ht="28.2">
      <c r="A83" s="1"/>
      <c r="B83" s="10" t="s">
        <v>29</v>
      </c>
      <c r="C83" s="8">
        <v>992</v>
      </c>
      <c r="D83" s="9">
        <v>4</v>
      </c>
      <c r="E83" s="9">
        <v>12</v>
      </c>
      <c r="F83" s="8">
        <v>8010000000</v>
      </c>
      <c r="G83" s="8"/>
      <c r="H83" s="21">
        <f>H84</f>
        <v>33</v>
      </c>
      <c r="I83" s="2"/>
    </row>
    <row r="84" spans="1:9" ht="28.2">
      <c r="A84" s="1"/>
      <c r="B84" s="10" t="s">
        <v>30</v>
      </c>
      <c r="C84" s="8">
        <v>992</v>
      </c>
      <c r="D84" s="9">
        <v>4</v>
      </c>
      <c r="E84" s="9">
        <v>12</v>
      </c>
      <c r="F84" s="8">
        <v>8010100000</v>
      </c>
      <c r="G84" s="8"/>
      <c r="H84" s="21">
        <f>H85+H87</f>
        <v>33</v>
      </c>
      <c r="I84" s="2"/>
    </row>
    <row r="85" spans="1:9" ht="69.599999999999994">
      <c r="A85" s="1"/>
      <c r="B85" s="10" t="s">
        <v>44</v>
      </c>
      <c r="C85" s="8">
        <v>992</v>
      </c>
      <c r="D85" s="9">
        <v>4</v>
      </c>
      <c r="E85" s="9">
        <v>12</v>
      </c>
      <c r="F85" s="8">
        <v>8010112050</v>
      </c>
      <c r="G85" s="8"/>
      <c r="H85" s="21">
        <f>H86</f>
        <v>3</v>
      </c>
      <c r="I85" s="2"/>
    </row>
    <row r="86" spans="1:9" ht="42">
      <c r="A86" s="1"/>
      <c r="B86" s="10" t="s">
        <v>23</v>
      </c>
      <c r="C86" s="8">
        <v>992</v>
      </c>
      <c r="D86" s="9">
        <v>4</v>
      </c>
      <c r="E86" s="9">
        <v>12</v>
      </c>
      <c r="F86" s="8">
        <v>8010112050</v>
      </c>
      <c r="G86" s="8">
        <v>200</v>
      </c>
      <c r="H86" s="21">
        <v>3</v>
      </c>
      <c r="I86" s="2"/>
    </row>
    <row r="87" spans="1:9" ht="69.599999999999994">
      <c r="A87" s="1"/>
      <c r="B87" s="18" t="s">
        <v>68</v>
      </c>
      <c r="C87" s="8">
        <v>992</v>
      </c>
      <c r="D87" s="9">
        <v>4</v>
      </c>
      <c r="E87" s="9">
        <v>12</v>
      </c>
      <c r="F87" s="8">
        <v>8010112090</v>
      </c>
      <c r="G87" s="8"/>
      <c r="H87" s="21">
        <f>H88</f>
        <v>30</v>
      </c>
      <c r="I87" s="2"/>
    </row>
    <row r="88" spans="1:9" ht="42">
      <c r="A88" s="4"/>
      <c r="B88" s="10" t="s">
        <v>23</v>
      </c>
      <c r="C88" s="24">
        <v>992</v>
      </c>
      <c r="D88" s="9">
        <v>4</v>
      </c>
      <c r="E88" s="9">
        <v>12</v>
      </c>
      <c r="F88" s="24">
        <v>8010112090</v>
      </c>
      <c r="G88" s="24">
        <v>200</v>
      </c>
      <c r="H88" s="25">
        <v>30</v>
      </c>
      <c r="I88" s="2"/>
    </row>
    <row r="89" spans="1:9">
      <c r="A89" s="1"/>
      <c r="B89" s="40" t="s">
        <v>45</v>
      </c>
      <c r="C89" s="8">
        <v>992</v>
      </c>
      <c r="D89" s="9">
        <v>5</v>
      </c>
      <c r="E89" s="9">
        <v>0</v>
      </c>
      <c r="F89" s="8"/>
      <c r="G89" s="8"/>
      <c r="H89" s="21">
        <f>H90</f>
        <v>1419.7</v>
      </c>
      <c r="I89" s="2"/>
    </row>
    <row r="90" spans="1:9">
      <c r="A90" s="32"/>
      <c r="B90" s="26" t="s">
        <v>46</v>
      </c>
      <c r="C90" s="33">
        <v>992</v>
      </c>
      <c r="D90" s="9">
        <v>5</v>
      </c>
      <c r="E90" s="9">
        <v>3</v>
      </c>
      <c r="F90" s="8"/>
      <c r="G90" s="8"/>
      <c r="H90" s="21">
        <f>H91</f>
        <v>1419.7</v>
      </c>
      <c r="I90" s="2"/>
    </row>
    <row r="91" spans="1:9">
      <c r="A91" s="1"/>
      <c r="B91" s="38" t="s">
        <v>88</v>
      </c>
      <c r="C91" s="8">
        <v>992</v>
      </c>
      <c r="D91" s="9">
        <v>5</v>
      </c>
      <c r="E91" s="9">
        <v>3</v>
      </c>
      <c r="F91" s="8">
        <v>8000000000</v>
      </c>
      <c r="G91" s="8"/>
      <c r="H91" s="21">
        <f>H92</f>
        <v>1419.7</v>
      </c>
      <c r="I91" s="2"/>
    </row>
    <row r="92" spans="1:9" ht="28.2">
      <c r="A92" s="1"/>
      <c r="B92" s="14" t="s">
        <v>47</v>
      </c>
      <c r="C92" s="8">
        <v>992</v>
      </c>
      <c r="D92" s="9">
        <v>5</v>
      </c>
      <c r="E92" s="9">
        <v>3</v>
      </c>
      <c r="F92" s="8">
        <v>8030000000</v>
      </c>
      <c r="G92" s="8"/>
      <c r="H92" s="21">
        <f>H93</f>
        <v>1419.7</v>
      </c>
      <c r="I92" s="2"/>
    </row>
    <row r="93" spans="1:9" ht="28.2">
      <c r="A93" s="1"/>
      <c r="B93" s="14" t="s">
        <v>89</v>
      </c>
      <c r="C93" s="8">
        <v>992</v>
      </c>
      <c r="D93" s="9">
        <v>5</v>
      </c>
      <c r="E93" s="9">
        <v>3</v>
      </c>
      <c r="F93" s="8">
        <v>8030300000</v>
      </c>
      <c r="G93" s="8"/>
      <c r="H93" s="21">
        <f>H94+H96+H98</f>
        <v>1419.7</v>
      </c>
      <c r="I93" s="2"/>
    </row>
    <row r="94" spans="1:9">
      <c r="A94" s="1"/>
      <c r="B94" s="30" t="s">
        <v>48</v>
      </c>
      <c r="C94" s="8">
        <v>992</v>
      </c>
      <c r="D94" s="9">
        <v>5</v>
      </c>
      <c r="E94" s="9">
        <v>3</v>
      </c>
      <c r="F94" s="8">
        <v>8030312410</v>
      </c>
      <c r="G94" s="8"/>
      <c r="H94" s="21">
        <f>H95</f>
        <v>65</v>
      </c>
      <c r="I94" s="2"/>
    </row>
    <row r="95" spans="1:9" ht="42">
      <c r="A95" s="1"/>
      <c r="B95" s="14" t="s">
        <v>23</v>
      </c>
      <c r="C95" s="8">
        <v>992</v>
      </c>
      <c r="D95" s="9">
        <v>5</v>
      </c>
      <c r="E95" s="9">
        <v>3</v>
      </c>
      <c r="F95" s="8">
        <v>8030312410</v>
      </c>
      <c r="G95" s="8">
        <v>200</v>
      </c>
      <c r="H95" s="21">
        <v>65</v>
      </c>
      <c r="I95" s="2"/>
    </row>
    <row r="96" spans="1:9">
      <c r="A96" s="1"/>
      <c r="B96" s="30" t="s">
        <v>49</v>
      </c>
      <c r="C96" s="8">
        <v>992</v>
      </c>
      <c r="D96" s="9">
        <v>5</v>
      </c>
      <c r="E96" s="9">
        <v>3</v>
      </c>
      <c r="F96" s="8">
        <v>8030312440</v>
      </c>
      <c r="G96" s="8"/>
      <c r="H96" s="21">
        <f>H97</f>
        <v>74.900000000000006</v>
      </c>
      <c r="I96" s="2"/>
    </row>
    <row r="97" spans="1:9" ht="42">
      <c r="A97" s="1"/>
      <c r="B97" s="14" t="s">
        <v>23</v>
      </c>
      <c r="C97" s="8">
        <v>992</v>
      </c>
      <c r="D97" s="9">
        <v>5</v>
      </c>
      <c r="E97" s="9">
        <v>3</v>
      </c>
      <c r="F97" s="8">
        <v>8030312440</v>
      </c>
      <c r="G97" s="8">
        <v>200</v>
      </c>
      <c r="H97" s="21">
        <f>12+62.9</f>
        <v>74.900000000000006</v>
      </c>
      <c r="I97" s="2"/>
    </row>
    <row r="98" spans="1:9" ht="28.2">
      <c r="A98" s="1"/>
      <c r="B98" s="50" t="s">
        <v>90</v>
      </c>
      <c r="C98" s="47">
        <v>992</v>
      </c>
      <c r="D98" s="48">
        <v>5</v>
      </c>
      <c r="E98" s="48">
        <v>3</v>
      </c>
      <c r="F98" s="47">
        <v>8030362950</v>
      </c>
      <c r="G98" s="47"/>
      <c r="H98" s="49">
        <f>H99</f>
        <v>1279.8</v>
      </c>
      <c r="I98" s="2"/>
    </row>
    <row r="99" spans="1:9" ht="42">
      <c r="A99" s="1"/>
      <c r="B99" s="50" t="s">
        <v>23</v>
      </c>
      <c r="C99" s="47">
        <v>992</v>
      </c>
      <c r="D99" s="48">
        <v>5</v>
      </c>
      <c r="E99" s="48">
        <v>3</v>
      </c>
      <c r="F99" s="47">
        <v>8030362950</v>
      </c>
      <c r="G99" s="47">
        <v>200</v>
      </c>
      <c r="H99" s="49">
        <v>1279.8</v>
      </c>
      <c r="I99" s="2"/>
    </row>
    <row r="100" spans="1:9">
      <c r="A100" s="1"/>
      <c r="B100" s="1" t="s">
        <v>50</v>
      </c>
      <c r="C100" s="6">
        <v>992</v>
      </c>
      <c r="D100" s="23">
        <v>7</v>
      </c>
      <c r="E100" s="23">
        <v>0</v>
      </c>
      <c r="F100" s="6"/>
      <c r="G100" s="6"/>
      <c r="H100" s="22">
        <f t="shared" ref="H100:H105" si="1">H101</f>
        <v>10</v>
      </c>
      <c r="I100" s="2"/>
    </row>
    <row r="101" spans="1:9">
      <c r="A101" s="32"/>
      <c r="B101" s="43" t="s">
        <v>51</v>
      </c>
      <c r="C101" s="41">
        <v>992</v>
      </c>
      <c r="D101" s="23">
        <v>7</v>
      </c>
      <c r="E101" s="23">
        <v>7</v>
      </c>
      <c r="F101" s="6"/>
      <c r="G101" s="6"/>
      <c r="H101" s="22">
        <f t="shared" si="1"/>
        <v>10</v>
      </c>
      <c r="I101" s="2"/>
    </row>
    <row r="102" spans="1:9">
      <c r="A102" s="1"/>
      <c r="B102" s="42" t="s">
        <v>84</v>
      </c>
      <c r="C102" s="6">
        <v>992</v>
      </c>
      <c r="D102" s="23">
        <v>7</v>
      </c>
      <c r="E102" s="23">
        <v>7</v>
      </c>
      <c r="F102" s="6">
        <v>8000000000</v>
      </c>
      <c r="G102" s="6"/>
      <c r="H102" s="22">
        <f t="shared" si="1"/>
        <v>10</v>
      </c>
      <c r="I102" s="2"/>
    </row>
    <row r="103" spans="1:9" ht="28.2">
      <c r="A103" s="1"/>
      <c r="B103" s="10" t="s">
        <v>29</v>
      </c>
      <c r="C103" s="8">
        <v>992</v>
      </c>
      <c r="D103" s="9">
        <v>7</v>
      </c>
      <c r="E103" s="9">
        <v>7</v>
      </c>
      <c r="F103" s="8">
        <v>8010000000</v>
      </c>
      <c r="G103" s="8"/>
      <c r="H103" s="21">
        <f t="shared" si="1"/>
        <v>10</v>
      </c>
      <c r="I103" s="2"/>
    </row>
    <row r="104" spans="1:9" ht="28.2">
      <c r="A104" s="1"/>
      <c r="B104" s="10" t="s">
        <v>30</v>
      </c>
      <c r="C104" s="8">
        <v>992</v>
      </c>
      <c r="D104" s="9">
        <v>7</v>
      </c>
      <c r="E104" s="9">
        <v>7</v>
      </c>
      <c r="F104" s="8">
        <v>8010100000</v>
      </c>
      <c r="G104" s="8"/>
      <c r="H104" s="21">
        <f t="shared" si="1"/>
        <v>10</v>
      </c>
      <c r="I104" s="2"/>
    </row>
    <row r="105" spans="1:9" ht="55.8">
      <c r="A105" s="1"/>
      <c r="B105" s="10" t="s">
        <v>69</v>
      </c>
      <c r="C105" s="8">
        <v>992</v>
      </c>
      <c r="D105" s="9">
        <v>7</v>
      </c>
      <c r="E105" s="9">
        <v>7</v>
      </c>
      <c r="F105" s="8">
        <v>8010112180</v>
      </c>
      <c r="G105" s="8"/>
      <c r="H105" s="21">
        <f t="shared" si="1"/>
        <v>10</v>
      </c>
      <c r="I105" s="2"/>
    </row>
    <row r="106" spans="1:9" ht="42">
      <c r="A106" s="32"/>
      <c r="B106" s="10" t="s">
        <v>23</v>
      </c>
      <c r="C106" s="33">
        <v>992</v>
      </c>
      <c r="D106" s="9">
        <v>7</v>
      </c>
      <c r="E106" s="9">
        <v>7</v>
      </c>
      <c r="F106" s="8">
        <v>8010112180</v>
      </c>
      <c r="G106" s="8">
        <v>200</v>
      </c>
      <c r="H106" s="21">
        <v>10</v>
      </c>
      <c r="I106" s="2"/>
    </row>
    <row r="107" spans="1:9">
      <c r="A107" s="32"/>
      <c r="B107" s="34" t="s">
        <v>81</v>
      </c>
      <c r="C107" s="33">
        <v>992</v>
      </c>
      <c r="D107" s="9">
        <v>8</v>
      </c>
      <c r="E107" s="9">
        <v>0</v>
      </c>
      <c r="F107" s="8"/>
      <c r="G107" s="8"/>
      <c r="H107" s="21">
        <f>H108</f>
        <v>2342</v>
      </c>
      <c r="I107" s="2"/>
    </row>
    <row r="108" spans="1:9">
      <c r="A108" s="32"/>
      <c r="B108" s="30" t="s">
        <v>52</v>
      </c>
      <c r="C108" s="33">
        <v>992</v>
      </c>
      <c r="D108" s="9">
        <v>8</v>
      </c>
      <c r="E108" s="9">
        <v>1</v>
      </c>
      <c r="F108" s="8"/>
      <c r="G108" s="8"/>
      <c r="H108" s="21">
        <f>H109</f>
        <v>2342</v>
      </c>
      <c r="I108" s="2"/>
    </row>
    <row r="109" spans="1:9">
      <c r="A109" s="1"/>
      <c r="B109" s="30" t="s">
        <v>91</v>
      </c>
      <c r="C109" s="8">
        <v>992</v>
      </c>
      <c r="D109" s="9">
        <v>8</v>
      </c>
      <c r="E109" s="9">
        <v>1</v>
      </c>
      <c r="F109" s="8">
        <v>8000000000</v>
      </c>
      <c r="G109" s="8"/>
      <c r="H109" s="21">
        <f>H110+H116</f>
        <v>2342</v>
      </c>
      <c r="I109" s="2"/>
    </row>
    <row r="110" spans="1:9">
      <c r="A110" s="1"/>
      <c r="B110" s="30" t="s">
        <v>53</v>
      </c>
      <c r="C110" s="31">
        <v>992</v>
      </c>
      <c r="D110" s="9">
        <v>8</v>
      </c>
      <c r="E110" s="9">
        <v>1</v>
      </c>
      <c r="F110" s="8">
        <v>8050000000</v>
      </c>
      <c r="G110" s="8"/>
      <c r="H110" s="21">
        <f>H111</f>
        <v>2119</v>
      </c>
      <c r="I110" s="2"/>
    </row>
    <row r="111" spans="1:9" ht="28.2">
      <c r="A111" s="1"/>
      <c r="B111" s="14" t="s">
        <v>54</v>
      </c>
      <c r="C111" s="8">
        <v>992</v>
      </c>
      <c r="D111" s="9">
        <v>8</v>
      </c>
      <c r="E111" s="9">
        <v>1</v>
      </c>
      <c r="F111" s="8">
        <v>8050500000</v>
      </c>
      <c r="G111" s="8"/>
      <c r="H111" s="21">
        <f>H112</f>
        <v>2119</v>
      </c>
      <c r="I111" s="2"/>
    </row>
    <row r="112" spans="1:9" ht="42">
      <c r="A112" s="1"/>
      <c r="B112" s="14" t="s">
        <v>55</v>
      </c>
      <c r="C112" s="8">
        <v>992</v>
      </c>
      <c r="D112" s="9">
        <v>8</v>
      </c>
      <c r="E112" s="9">
        <v>1</v>
      </c>
      <c r="F112" s="8">
        <v>8050500590</v>
      </c>
      <c r="G112" s="8"/>
      <c r="H112" s="21">
        <f>H113+H114+H115</f>
        <v>2119</v>
      </c>
      <c r="I112" s="2"/>
    </row>
    <row r="113" spans="1:9" ht="83.4">
      <c r="A113" s="1"/>
      <c r="B113" s="14" t="s">
        <v>20</v>
      </c>
      <c r="C113" s="8">
        <v>992</v>
      </c>
      <c r="D113" s="9">
        <v>8</v>
      </c>
      <c r="E113" s="9">
        <v>1</v>
      </c>
      <c r="F113" s="8">
        <v>8050500590</v>
      </c>
      <c r="G113" s="8">
        <v>100</v>
      </c>
      <c r="H113" s="21">
        <v>1831</v>
      </c>
      <c r="I113" s="2"/>
    </row>
    <row r="114" spans="1:9" ht="42">
      <c r="A114" s="1"/>
      <c r="B114" s="14" t="s">
        <v>23</v>
      </c>
      <c r="C114" s="8">
        <v>992</v>
      </c>
      <c r="D114" s="9">
        <v>8</v>
      </c>
      <c r="E114" s="9">
        <v>1</v>
      </c>
      <c r="F114" s="8">
        <v>8050500590</v>
      </c>
      <c r="G114" s="8">
        <v>200</v>
      </c>
      <c r="H114" s="21">
        <f>120+165</f>
        <v>285</v>
      </c>
      <c r="I114" s="2"/>
    </row>
    <row r="115" spans="1:9">
      <c r="A115" s="32"/>
      <c r="B115" s="34" t="s">
        <v>24</v>
      </c>
      <c r="C115" s="33">
        <v>992</v>
      </c>
      <c r="D115" s="9">
        <v>8</v>
      </c>
      <c r="E115" s="9">
        <v>1</v>
      </c>
      <c r="F115" s="8">
        <v>8050500590</v>
      </c>
      <c r="G115" s="8">
        <v>800</v>
      </c>
      <c r="H115" s="21">
        <v>3</v>
      </c>
      <c r="I115" s="2"/>
    </row>
    <row r="116" spans="1:9" ht="28.2">
      <c r="A116" s="1"/>
      <c r="B116" s="10" t="s">
        <v>56</v>
      </c>
      <c r="C116" s="8">
        <v>992</v>
      </c>
      <c r="D116" s="9">
        <v>8</v>
      </c>
      <c r="E116" s="9">
        <v>1</v>
      </c>
      <c r="F116" s="8">
        <v>8060000000</v>
      </c>
      <c r="G116" s="8"/>
      <c r="H116" s="21">
        <f>H117</f>
        <v>223</v>
      </c>
      <c r="I116" s="2"/>
    </row>
    <row r="117" spans="1:9" ht="28.2">
      <c r="A117" s="1"/>
      <c r="B117" s="10" t="s">
        <v>57</v>
      </c>
      <c r="C117" s="8">
        <v>992</v>
      </c>
      <c r="D117" s="9">
        <v>8</v>
      </c>
      <c r="E117" s="9">
        <v>1</v>
      </c>
      <c r="F117" s="8">
        <v>8060600000</v>
      </c>
      <c r="G117" s="8"/>
      <c r="H117" s="21">
        <f>H118</f>
        <v>223</v>
      </c>
      <c r="I117" s="2"/>
    </row>
    <row r="118" spans="1:9" ht="42">
      <c r="A118" s="1"/>
      <c r="B118" s="10" t="s">
        <v>55</v>
      </c>
      <c r="C118" s="8">
        <v>992</v>
      </c>
      <c r="D118" s="9">
        <v>8</v>
      </c>
      <c r="E118" s="9">
        <v>1</v>
      </c>
      <c r="F118" s="8">
        <v>8060600590</v>
      </c>
      <c r="G118" s="8"/>
      <c r="H118" s="21">
        <f>H119+H120</f>
        <v>223</v>
      </c>
      <c r="I118" s="2"/>
    </row>
    <row r="119" spans="1:9" ht="83.4">
      <c r="A119" s="1"/>
      <c r="B119" s="10" t="s">
        <v>20</v>
      </c>
      <c r="C119" s="8">
        <v>992</v>
      </c>
      <c r="D119" s="9">
        <v>8</v>
      </c>
      <c r="E119" s="9">
        <v>1</v>
      </c>
      <c r="F119" s="8">
        <v>8060600590</v>
      </c>
      <c r="G119" s="8">
        <v>100</v>
      </c>
      <c r="H119" s="21">
        <v>218</v>
      </c>
      <c r="I119" s="2"/>
    </row>
    <row r="120" spans="1:9" ht="42">
      <c r="A120" s="1"/>
      <c r="B120" s="10" t="s">
        <v>23</v>
      </c>
      <c r="C120" s="8">
        <v>992</v>
      </c>
      <c r="D120" s="9">
        <v>8</v>
      </c>
      <c r="E120" s="9">
        <v>1</v>
      </c>
      <c r="F120" s="8">
        <v>8060600590</v>
      </c>
      <c r="G120" s="8">
        <v>200</v>
      </c>
      <c r="H120" s="21">
        <v>5</v>
      </c>
      <c r="I120" s="2"/>
    </row>
    <row r="121" spans="1:9">
      <c r="A121" s="1"/>
      <c r="B121" s="10" t="s">
        <v>58</v>
      </c>
      <c r="C121" s="8">
        <v>992</v>
      </c>
      <c r="D121" s="9">
        <v>10</v>
      </c>
      <c r="E121" s="9">
        <v>0</v>
      </c>
      <c r="F121" s="8"/>
      <c r="G121" s="8"/>
      <c r="H121" s="21">
        <f t="shared" ref="H121:H126" si="2">H122</f>
        <v>12</v>
      </c>
      <c r="I121" s="2"/>
    </row>
    <row r="122" spans="1:9">
      <c r="A122" s="1"/>
      <c r="B122" s="10" t="s">
        <v>59</v>
      </c>
      <c r="C122" s="8">
        <v>992</v>
      </c>
      <c r="D122" s="9">
        <v>10</v>
      </c>
      <c r="E122" s="9">
        <v>1</v>
      </c>
      <c r="F122" s="8"/>
      <c r="G122" s="8"/>
      <c r="H122" s="21">
        <f t="shared" si="2"/>
        <v>12</v>
      </c>
      <c r="I122" s="2"/>
    </row>
    <row r="123" spans="1:9">
      <c r="A123" s="1"/>
      <c r="B123" s="10" t="s">
        <v>60</v>
      </c>
      <c r="C123" s="8">
        <v>992</v>
      </c>
      <c r="D123" s="9">
        <v>10</v>
      </c>
      <c r="E123" s="9">
        <v>1</v>
      </c>
      <c r="F123" s="8">
        <v>8000000000</v>
      </c>
      <c r="G123" s="8"/>
      <c r="H123" s="21">
        <f t="shared" si="2"/>
        <v>12</v>
      </c>
      <c r="I123" s="2"/>
    </row>
    <row r="124" spans="1:9" ht="28.2">
      <c r="A124" s="4"/>
      <c r="B124" s="10" t="s">
        <v>61</v>
      </c>
      <c r="C124" s="8">
        <v>992</v>
      </c>
      <c r="D124" s="9">
        <v>10</v>
      </c>
      <c r="E124" s="9">
        <v>1</v>
      </c>
      <c r="F124" s="24">
        <v>8090000000</v>
      </c>
      <c r="G124" s="24"/>
      <c r="H124" s="25">
        <f t="shared" si="2"/>
        <v>12</v>
      </c>
      <c r="I124" s="2"/>
    </row>
    <row r="125" spans="1:9" ht="28.2">
      <c r="A125" s="1"/>
      <c r="B125" s="10" t="s">
        <v>25</v>
      </c>
      <c r="C125" s="8">
        <v>992</v>
      </c>
      <c r="D125" s="9">
        <v>10</v>
      </c>
      <c r="E125" s="9">
        <v>1</v>
      </c>
      <c r="F125" s="8">
        <v>8090900000</v>
      </c>
      <c r="G125" s="8"/>
      <c r="H125" s="21">
        <f t="shared" si="2"/>
        <v>12</v>
      </c>
      <c r="I125" s="2"/>
    </row>
    <row r="126" spans="1:9" ht="55.8">
      <c r="A126" s="1"/>
      <c r="B126" s="10" t="s">
        <v>62</v>
      </c>
      <c r="C126" s="8">
        <v>992</v>
      </c>
      <c r="D126" s="9">
        <v>10</v>
      </c>
      <c r="E126" s="9">
        <v>1</v>
      </c>
      <c r="F126" s="8">
        <v>8090912730</v>
      </c>
      <c r="G126" s="8"/>
      <c r="H126" s="8">
        <f t="shared" si="2"/>
        <v>12</v>
      </c>
      <c r="I126" s="2"/>
    </row>
    <row r="127" spans="1:9" ht="28.2">
      <c r="A127" s="1"/>
      <c r="B127" s="10" t="s">
        <v>63</v>
      </c>
      <c r="C127" s="8">
        <v>992</v>
      </c>
      <c r="D127" s="9">
        <v>10</v>
      </c>
      <c r="E127" s="9">
        <v>1</v>
      </c>
      <c r="F127" s="8">
        <v>8090912730</v>
      </c>
      <c r="G127" s="8">
        <v>300</v>
      </c>
      <c r="H127" s="8">
        <v>12</v>
      </c>
      <c r="I127" s="2"/>
    </row>
    <row r="129" spans="1:8" ht="15.6">
      <c r="A129" s="52" t="s">
        <v>76</v>
      </c>
      <c r="B129" s="52"/>
    </row>
    <row r="130" spans="1:8" ht="15.6">
      <c r="A130" s="39" t="s">
        <v>77</v>
      </c>
      <c r="B130" s="39"/>
      <c r="G130" s="53" t="s">
        <v>78</v>
      </c>
      <c r="H130" s="53"/>
    </row>
    <row r="131" spans="1:8" ht="15.6">
      <c r="A131" s="3"/>
      <c r="B131" s="3"/>
    </row>
  </sheetData>
  <mergeCells count="13">
    <mergeCell ref="E11:H11"/>
    <mergeCell ref="E1:H1"/>
    <mergeCell ref="E7:H7"/>
    <mergeCell ref="A129:B129"/>
    <mergeCell ref="G130:H130"/>
    <mergeCell ref="A13:H13"/>
    <mergeCell ref="E2:H2"/>
    <mergeCell ref="E3:H3"/>
    <mergeCell ref="E4:H4"/>
    <mergeCell ref="E6:H6"/>
    <mergeCell ref="E8:H8"/>
    <mergeCell ref="E9:H9"/>
    <mergeCell ref="E10:H10"/>
  </mergeCells>
  <pageMargins left="1.1023622047244095" right="0.31496062992125984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Лист1!_Hlk514759394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2021-06-28T10:28:50Z</dcterms:modified>
</cp:coreProperties>
</file>