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3256" windowHeight="13176" tabRatio="805" activeTab="2"/>
  </bookViews>
  <sheets>
    <sheet name="Приложение 1" sheetId="12" r:id="rId1"/>
    <sheet name="Приложение 2" sheetId="13" r:id="rId2"/>
    <sheet name="Приложение 3" sheetId="14" r:id="rId3"/>
  </sheets>
  <definedNames>
    <definedName name="_Hlk514759394" localSheetId="2">'Приложение 3'!$B$90</definedName>
    <definedName name="_xlnm.Print_Titles" localSheetId="0">'Приложение 1'!$16:$17</definedName>
    <definedName name="_xlnm.Print_Titles" localSheetId="1">'Приложение 2'!$15:$16</definedName>
    <definedName name="_xlnm.Print_Titles" localSheetId="2">'Приложение 3'!$15:$16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4" i="14" l="1"/>
  <c r="E56" i="12"/>
  <c r="H32" i="14" l="1"/>
  <c r="H35" i="14"/>
  <c r="H34" i="14" s="1"/>
  <c r="H33" i="14" s="1"/>
  <c r="H93" i="14"/>
  <c r="H92" i="14" s="1"/>
  <c r="E63" i="12"/>
  <c r="E61" i="12"/>
  <c r="H77" i="14"/>
  <c r="H114" i="14"/>
  <c r="H117" i="14"/>
  <c r="H30" i="14" l="1"/>
  <c r="H29" i="14" s="1"/>
  <c r="H28" i="14" s="1"/>
  <c r="H27" i="14" s="1"/>
  <c r="H26" i="14" s="1"/>
  <c r="H25" i="14" s="1"/>
  <c r="H23" i="14" l="1"/>
  <c r="H22" i="14" s="1"/>
  <c r="H21" i="14" s="1"/>
  <c r="H20" i="14" s="1"/>
  <c r="H19" i="14" s="1"/>
  <c r="H18" i="14" s="1"/>
  <c r="H17" i="14" s="1"/>
  <c r="D18" i="13" l="1"/>
  <c r="D17" i="13" s="1"/>
  <c r="E73" i="12"/>
  <c r="E72" i="12" s="1"/>
  <c r="E71" i="12" s="1"/>
  <c r="E67" i="12"/>
  <c r="E66" i="12" s="1"/>
  <c r="E65" i="12" s="1"/>
  <c r="E84" i="12"/>
  <c r="E82" i="12"/>
  <c r="E57" i="12"/>
  <c r="E53" i="12"/>
  <c r="E52" i="12" s="1"/>
  <c r="E51" i="12" s="1"/>
  <c r="E49" i="12"/>
  <c r="E47" i="12"/>
  <c r="E45" i="12"/>
  <c r="E43" i="12"/>
  <c r="E41" i="12"/>
  <c r="E39" i="12"/>
  <c r="E30" i="12"/>
  <c r="E28" i="12"/>
  <c r="E24" i="12"/>
  <c r="E21" i="12"/>
  <c r="E20" i="12"/>
  <c r="E55" i="12" l="1"/>
  <c r="E23" i="12"/>
  <c r="E19" i="12" s="1"/>
  <c r="E77" i="12"/>
  <c r="E76" i="12" s="1"/>
  <c r="E38" i="12"/>
  <c r="E37" i="12" s="1"/>
  <c r="E36" i="12" l="1"/>
  <c r="E18" i="12" s="1"/>
</calcChain>
</file>

<file path=xl/sharedStrings.xml><?xml version="1.0" encoding="utf-8"?>
<sst xmlns="http://schemas.openxmlformats.org/spreadsheetml/2006/main" count="644" uniqueCount="163">
  <si>
    <t>к решению Совета</t>
  </si>
  <si>
    <t>Лабинского района</t>
  </si>
  <si>
    <t>Глава Харьковского сельского</t>
  </si>
  <si>
    <t xml:space="preserve">Харьковского сельского поселения </t>
  </si>
  <si>
    <t>от  24.12.2021 г.  № 86/39</t>
  </si>
  <si>
    <t xml:space="preserve">                                                                         «О местном бюджете на 2022 год"</t>
  </si>
  <si>
    <t>(тыс. рублей)</t>
  </si>
  <si>
    <t xml:space="preserve">поселения Лабинского района                                                        Е.А. Дубровин </t>
  </si>
  <si>
    <t>ВСЕГО</t>
  </si>
  <si>
    <t xml:space="preserve">Распределение бюджетных ассигнований </t>
  </si>
  <si>
    <t>по целевым статьям (муниципальным программам и непрограммным направлениям деятельности), группам видов расходов классификации расходов бюджетов на 2022 год</t>
  </si>
  <si>
    <t>№ п/п</t>
  </si>
  <si>
    <t>Наименование</t>
  </si>
  <si>
    <t>ЦСР</t>
  </si>
  <si>
    <t>ВР</t>
  </si>
  <si>
    <t>Сумма</t>
  </si>
  <si>
    <t>Всего</t>
  </si>
  <si>
    <t>Обеспечение деятельности администрации Харьковского сельского поселения</t>
  </si>
  <si>
    <t>70 0 00 00000</t>
  </si>
  <si>
    <t>Высшее должностное лицо Харьковского сельского поселения Лабинского района</t>
  </si>
  <si>
    <t>70 1 00 00000</t>
  </si>
  <si>
    <t>Расходы на обеспечение функций органов местного самоуправления</t>
  </si>
  <si>
    <t>70 1 00 00190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</si>
  <si>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</si>
  <si>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функционирования администрации Харьковского сельского поселения Лабинского района</t>
  </si>
  <si>
    <t>70 4 00 00000</t>
  </si>
  <si>
    <t>70 4 00 00190</t>
  </si>
  <si>
    <t>Закупка товаров, работ и услуг для обеспечения государственных (муниципальных) нужд</t>
  </si>
  <si>
    <t>Иные бюджетные ассигнования</t>
  </si>
  <si>
    <t>Резервный фонд администрации Харьковского сельского поселения Лабинского района.</t>
  </si>
  <si>
    <t>70 4 00 10490</t>
  </si>
  <si>
    <t>Осуществление отдельных полномочий поселений по внутреннему финансовому контролю</t>
  </si>
  <si>
    <t xml:space="preserve">  70 4 00 21040</t>
  </si>
  <si>
    <t>Межбюджетные трансферты</t>
  </si>
  <si>
    <t>70 4 00 21040</t>
  </si>
  <si>
    <t>Обеспечение деятельности контрольно-счетной палаты</t>
  </si>
  <si>
    <t>72 0  00 00000</t>
  </si>
  <si>
    <t>Контрольно-счетная палата муниципального образования Лабинский район</t>
  </si>
  <si>
    <t>72 2 00 00000</t>
  </si>
  <si>
    <t>Осуществление отдельных полномочий поселений по формированию, утверждению, исполнению бюджета поселения и контролю за исполнением данного бюджета</t>
  </si>
  <si>
    <t>72 2 00 21010</t>
  </si>
  <si>
    <t xml:space="preserve">Расходы сельских  поселений </t>
  </si>
  <si>
    <t>80 0 00 00000</t>
  </si>
  <si>
    <t>Муниципальные и ведомственные программы поселений</t>
  </si>
  <si>
    <t>80 1 00 00000</t>
  </si>
  <si>
    <t>Реализация мероприятий муниципальных и ведомственных программ поселений</t>
  </si>
  <si>
    <t>80 1 01 00000</t>
  </si>
  <si>
    <t>Ведомственная целевая  программа  «Повышение пожарной безопасности в Харьковском сельском поселении Лабинского района на 2022 год»</t>
  </si>
  <si>
    <t>80 1 01 12030</t>
  </si>
  <si>
    <t>Ведомственная целевая  программа  «Поддержка малого и среднего предпринимательства в  Харьковском  сельском  поселении Лабинского района на 2022 год»</t>
  </si>
  <si>
    <t>80 1 01 12050</t>
  </si>
  <si>
    <t>80 1 01 12060</t>
  </si>
  <si>
    <t>80 1 01 12090</t>
  </si>
  <si>
    <t>80 1 01 12120</t>
  </si>
  <si>
    <t>80 1 01 12180</t>
  </si>
  <si>
    <t>Расходы по национальной экономике</t>
  </si>
  <si>
    <t>80 2 00 00000</t>
  </si>
  <si>
    <t xml:space="preserve">Реализация мероприятий по национальной экономике </t>
  </si>
  <si>
    <t>80 2 02 00000</t>
  </si>
  <si>
    <t>Обеспечение дорожной деятельности</t>
  </si>
  <si>
    <t>80 2 02 12350</t>
  </si>
  <si>
    <t>Расходы жилищно-коммунального хозяйства</t>
  </si>
  <si>
    <t>80 3 00 00000</t>
  </si>
  <si>
    <t>Реализация мероприятий жилищно-коммунального хозяйства</t>
  </si>
  <si>
    <t>80 3 03 00000</t>
  </si>
  <si>
    <t>Уличное освещение</t>
  </si>
  <si>
    <t>80 3 03 12410</t>
  </si>
  <si>
    <t xml:space="preserve">Прочие мероприятия по благоустройству   </t>
  </si>
  <si>
    <t>80 3 03 12440</t>
  </si>
  <si>
    <t>Расходы по отрасли культура</t>
  </si>
  <si>
    <t>80 5 00 00000</t>
  </si>
  <si>
    <t xml:space="preserve">Реализация мероприятий по отрасли культура </t>
  </si>
  <si>
    <t>80 5 05 00000</t>
  </si>
  <si>
    <t>Расходы на обеспечение деятельности (оказание услуг) муниципальных учреждений</t>
  </si>
  <si>
    <t>80 5 05 00590</t>
  </si>
  <si>
    <t>Расходы по отрасли культура (Библиотеки)</t>
  </si>
  <si>
    <t>80 6 00 00000</t>
  </si>
  <si>
    <r>
      <t>Реализация мероприятий по отрасли культура (Библиотеки</t>
    </r>
    <r>
      <rPr>
        <sz val="14"/>
        <color theme="1"/>
        <rFont val="Times New Roman"/>
        <family val="1"/>
        <charset val="204"/>
      </rPr>
      <t>)</t>
    </r>
  </si>
  <si>
    <t>80 6 06 00000</t>
  </si>
  <si>
    <t>80 6 06 00590</t>
  </si>
  <si>
    <t>80 9 00 00000</t>
  </si>
  <si>
    <t>Реализация мероприятий по непрограммным расходам</t>
  </si>
  <si>
    <t>80 9 09 00000</t>
  </si>
  <si>
    <t>Пенсионное обеспечение лиц, замещавших муниципальные должности и должности муниципальной службы в органах местного самоуправления</t>
  </si>
  <si>
    <t>80 9 09 12730</t>
  </si>
  <si>
    <t>Социальное обеспечение и иные выплаты населению</t>
  </si>
  <si>
    <t>Осуществление первичного воинского учета на территориях, где отсутствуют военные комиссариаты</t>
  </si>
  <si>
    <t>80 9 09 51180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</si>
  <si>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</si>
  <si>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80 9 09 60190</t>
  </si>
  <si>
    <t>Ведомственная целевая  программа  «Управление муниципальным имуществом Харьковского сельского поселения Лабинского района на 2022 год»</t>
  </si>
  <si>
    <t>Ведомственная целевая  программа  «Развитие и совершенствования системы гражданской обороны, защиты населения от ЧС природного и техногенного характера на  территории Харьковского сельского поселения Лабинского района на  2022 год»</t>
  </si>
  <si>
    <t>Отдельные мероприятия по непрограммным расходам</t>
  </si>
  <si>
    <t xml:space="preserve">Ведомственная целевая  программа  «Молодёжь Харьковского сельского  поселения  Лабинского района» на 2022 год»  </t>
  </si>
  <si>
    <t>Распределение бюджетных ассигнований по разделам и подразделам классификации расходов на 2022 год</t>
  </si>
  <si>
    <t>РЗ</t>
  </si>
  <si>
    <t>ПР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</si>
  <si>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</si>
  <si>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</si>
  <si>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</si>
  <si>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</si>
  <si>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Внутренний финансовый контроль</t>
  </si>
  <si>
    <t>Резервные фонды</t>
  </si>
  <si>
    <t>Другие общегосударственные вопросы</t>
  </si>
  <si>
    <t>Национальная оборона</t>
  </si>
  <si>
    <t xml:space="preserve">Мобилизационная и вневойсковая подготовка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</si>
  <si>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</si>
  <si>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</si>
  <si>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</si>
  <si>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</si>
  <si>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</si>
  <si>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</si>
  <si>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>Благоустройство</t>
  </si>
  <si>
    <t>Образование</t>
  </si>
  <si>
    <t>Молодежная политика</t>
  </si>
  <si>
    <t>Культура, кинематография</t>
  </si>
  <si>
    <t>Культура</t>
  </si>
  <si>
    <t xml:space="preserve">Социальная политика </t>
  </si>
  <si>
    <t>Пенсионное обеспечение</t>
  </si>
  <si>
    <t>Ведомственная структура расходов местного бюджета на 2022 год</t>
  </si>
  <si>
    <t>Вед</t>
  </si>
  <si>
    <t>Совет Харьковского сельского поселения Лабинского района</t>
  </si>
  <si>
    <t>Администрация Харьковского сельского поселения Лабинского района</t>
  </si>
  <si>
    <t>Другие общегосударственные расходы</t>
  </si>
  <si>
    <t>Расходы сельских  поселений</t>
  </si>
  <si>
    <r>
      <t>Ведомственная целевая  программа  «Информационное  обеспечение  деятельности органов местного самоуправления Харьковского  сельского  поселения  Лабинского  района  на  2022год</t>
    </r>
    <r>
      <rPr>
        <sz val="14"/>
        <color theme="1"/>
        <rFont val="Times New Roman"/>
        <family val="1"/>
        <charset val="204"/>
      </rPr>
      <t>»</t>
    </r>
  </si>
  <si>
    <t>Муниципальные и ведомственные целевые программы поселений</t>
  </si>
  <si>
    <t>Реализация мероприятий муниципальных и ведомственных целевых программ поселений</t>
  </si>
  <si>
    <t>Ведомственная целевая  программа «Развитие и совершенствования системы гражданской обороны, защиты населения от ЧС природного и техногенного характера на  территории Харьковского сельского поселения Лабинского района на  2022год»</t>
  </si>
  <si>
    <t>Другие вопросы в области национальной экономики</t>
  </si>
  <si>
    <t>Прочие мероприятия по благоустройству</t>
  </si>
  <si>
    <t xml:space="preserve">Молодежная политика </t>
  </si>
  <si>
    <t>Социальная политика</t>
  </si>
  <si>
    <t>Расходы поселений</t>
  </si>
  <si>
    <t>«О местном бюджете на 2022 год"</t>
  </si>
  <si>
    <t>Ведомственная целевая  программа  «Информационное  обеспечение  деятельности органов местного самоуправления Харьковского  сельского  поселения  Лабинского  района  на  2022 год»</t>
  </si>
  <si>
    <t>Реализация мероприятий по отрасли культура (Библиотеки)</t>
  </si>
  <si>
    <t>80 9 09 11320</t>
  </si>
  <si>
    <t>Осуществление передаваемых полномочий по информированию населения об ограничении водопользования на водных объектах общего пользования</t>
  </si>
  <si>
    <t xml:space="preserve">Отдельные мероприятия 
по непрограммным расходам
</t>
  </si>
  <si>
    <t>03</t>
  </si>
  <si>
    <t>01</t>
  </si>
  <si>
    <t>00</t>
  </si>
  <si>
    <t>06</t>
  </si>
  <si>
    <t>02</t>
  </si>
  <si>
    <t>04</t>
  </si>
  <si>
    <t>09</t>
  </si>
  <si>
    <t>05</t>
  </si>
  <si>
    <t>07</t>
  </si>
  <si>
    <t>08</t>
  </si>
  <si>
    <t>Приложение №1</t>
  </si>
  <si>
    <t xml:space="preserve">к решению Совета Харьковского </t>
  </si>
  <si>
    <t>сельского поселения Лабинского района от __ №_</t>
  </si>
  <si>
    <t>"Приложение 3</t>
  </si>
  <si>
    <t>к решению Совета Харьковского</t>
  </si>
  <si>
    <t>"Приложение 4</t>
  </si>
  <si>
    <t>Приложение №2</t>
  </si>
  <si>
    <t>Приложение №3</t>
  </si>
  <si>
    <t>80 3 03 60390</t>
  </si>
  <si>
    <t>Поощрение победителей краевого конкурса на звание "Лучший орган территориального общественного самоуправления"</t>
  </si>
  <si>
    <t>"Приложение 5</t>
  </si>
  <si>
    <t>Организация и содержание мест захоронения</t>
  </si>
  <si>
    <t>80 3 03 12430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</si>
</sst>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5"/>
      <color rgb="FFFF0000"/>
      <name val="Times New Roman"/>
      <family val="1"/>
      <charset val="204"/>
    </font>
    <font>
      <sz val="15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 applyAlignment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5" borderId="1" xfId="0" applyNumberFormat="1" applyFont="1" applyFill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 wrapText="1"/>
    </xf>
    <xf numFmtId="164" fontId="2" fillId="5" borderId="1" xfId="0" applyNumberFormat="1" applyFont="1" applyFill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7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wrapText="1"/>
    </xf>
    <xf numFmtId="49" fontId="12" fillId="2" borderId="1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1" fillId="5" borderId="1" xfId="0" applyNumberFormat="1" applyFont="1" applyFill="1" applyBorder="1" applyAlignment="1">
      <alignment horizontal="center" wrapText="1"/>
    </xf>
    <xf numFmtId="164" fontId="12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justify" wrapText="1"/>
    </xf>
    <xf numFmtId="0" fontId="13" fillId="2" borderId="1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vertical="top" wrapText="1"/>
    </xf>
    <xf numFmtId="49" fontId="9" fillId="3" borderId="1" xfId="0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center" wrapText="1"/>
    </xf>
    <xf numFmtId="0" fontId="15" fillId="0" borderId="1" xfId="0" applyFont="1" applyBorder="1" applyAlignment="1">
      <alignment horizontal="left" wrapText="1"/>
    </xf>
    <xf numFmtId="0" fontId="9" fillId="2" borderId="1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9" fillId="2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justify" vertical="top" wrapText="1"/>
    </xf>
    <xf numFmtId="49" fontId="17" fillId="6" borderId="1" xfId="0" applyNumberFormat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center" vertical="top" wrapText="1"/>
    </xf>
    <xf numFmtId="49" fontId="9" fillId="5" borderId="1" xfId="0" applyNumberFormat="1" applyFont="1" applyFill="1" applyBorder="1" applyAlignment="1">
      <alignment horizontal="center" wrapText="1"/>
    </xf>
    <xf numFmtId="0" fontId="18" fillId="5" borderId="1" xfId="0" applyFont="1" applyFill="1" applyBorder="1" applyAlignment="1">
      <alignment wrapText="1"/>
    </xf>
    <xf numFmtId="0" fontId="9" fillId="5" borderId="1" xfId="0" applyFont="1" applyFill="1" applyBorder="1" applyAlignment="1">
      <alignment horizontal="center" wrapText="1"/>
    </xf>
    <xf numFmtId="164" fontId="9" fillId="5" borderId="1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justify" vertical="top" wrapText="1"/>
    </xf>
    <xf numFmtId="0" fontId="15" fillId="2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164" fontId="12" fillId="2" borderId="1" xfId="0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89"/>
  <sheetViews>
    <sheetView view="pageBreakPreview" topLeftCell="A25" zoomScaleNormal="100" zoomScaleSheetLayoutView="100" workbookViewId="0">
      <selection activeCell="E55" sqref="E55"/>
    </sheetView>
  </sheetViews>
  <sheetFormatPr defaultRowHeight="14.4" x14ac:dyDescent="0.3"/>
  <cols>
    <col min="1" max="1" width="12.6640625" customWidth="1"/>
    <col min="2" max="2" width="73.88671875" customWidth="1"/>
    <col min="3" max="3" width="23.88671875" customWidth="1"/>
    <col min="4" max="4" width="17.88671875" customWidth="1"/>
    <col min="5" max="5" width="17.6640625" customWidth="1"/>
  </cols>
  <sheetData>
    <row r="1" spans="1:6" ht="18" x14ac:dyDescent="0.35">
      <c r="A1" s="142" t="s">
        <v>150</v>
      </c>
      <c r="B1" s="142"/>
      <c r="C1" s="142"/>
      <c r="D1" s="142"/>
      <c r="E1" s="142"/>
      <c r="F1" s="142"/>
    </row>
    <row r="2" spans="1:6" ht="18" x14ac:dyDescent="0.35">
      <c r="A2" s="143" t="s">
        <v>151</v>
      </c>
      <c r="B2" s="144"/>
      <c r="C2" s="144"/>
      <c r="D2" s="144"/>
      <c r="E2" s="144"/>
      <c r="F2" s="144"/>
    </row>
    <row r="3" spans="1:6" ht="18" x14ac:dyDescent="0.35">
      <c r="A3" s="96"/>
      <c r="B3" s="96"/>
      <c r="C3" s="143" t="s">
        <v>152</v>
      </c>
      <c r="D3" s="144"/>
      <c r="E3" s="144"/>
      <c r="F3" s="144"/>
    </row>
    <row r="4" spans="1:6" ht="18.75" x14ac:dyDescent="0.3">
      <c r="A4" s="97"/>
      <c r="B4" s="97"/>
      <c r="C4" s="97"/>
      <c r="D4" s="97"/>
      <c r="E4" s="97"/>
      <c r="F4" s="97"/>
    </row>
    <row r="5" spans="1:6" ht="18" x14ac:dyDescent="0.35">
      <c r="C5" s="1"/>
      <c r="D5" s="143" t="s">
        <v>153</v>
      </c>
      <c r="E5" s="143"/>
      <c r="F5" s="143"/>
    </row>
    <row r="6" spans="1:6" ht="18" x14ac:dyDescent="0.35">
      <c r="C6" s="1"/>
      <c r="D6" s="143" t="s">
        <v>0</v>
      </c>
      <c r="E6" s="143"/>
      <c r="F6" s="143"/>
    </row>
    <row r="7" spans="1:6" ht="18" x14ac:dyDescent="0.35">
      <c r="C7" s="1"/>
      <c r="D7" s="143" t="s">
        <v>3</v>
      </c>
      <c r="E7" s="143"/>
      <c r="F7" s="143"/>
    </row>
    <row r="8" spans="1:6" ht="18" x14ac:dyDescent="0.35">
      <c r="C8" s="1"/>
      <c r="D8" s="143" t="s">
        <v>1</v>
      </c>
      <c r="E8" s="143"/>
      <c r="F8" s="143"/>
    </row>
    <row r="9" spans="1:6" ht="18" x14ac:dyDescent="0.35">
      <c r="C9" s="1"/>
      <c r="D9" s="143" t="s">
        <v>4</v>
      </c>
      <c r="E9" s="143"/>
      <c r="F9" s="143"/>
    </row>
    <row r="10" spans="1:6" ht="18" x14ac:dyDescent="0.35">
      <c r="C10" s="1"/>
      <c r="D10" s="143" t="s">
        <v>5</v>
      </c>
      <c r="E10" s="143"/>
      <c r="F10" s="143"/>
    </row>
    <row r="12" spans="1:6" ht="15" customHeight="1" x14ac:dyDescent="0.3">
      <c r="A12" s="147" t="s">
        <v>9</v>
      </c>
      <c r="B12" s="147"/>
      <c r="C12" s="147"/>
      <c r="D12" s="147"/>
      <c r="E12" s="147"/>
    </row>
    <row r="13" spans="1:6" ht="44.25" customHeight="1" x14ac:dyDescent="0.3">
      <c r="A13" s="145" t="s">
        <v>10</v>
      </c>
      <c r="B13" s="145"/>
      <c r="C13" s="145"/>
      <c r="D13" s="145"/>
      <c r="E13" s="145"/>
    </row>
    <row r="15" spans="1:6" ht="18" x14ac:dyDescent="0.35">
      <c r="E15" s="6" t="s">
        <v>6</v>
      </c>
    </row>
    <row r="16" spans="1:6" ht="18" x14ac:dyDescent="0.35">
      <c r="A16" s="3" t="s">
        <v>11</v>
      </c>
      <c r="B16" s="3" t="s">
        <v>12</v>
      </c>
      <c r="C16" s="7" t="s">
        <v>13</v>
      </c>
      <c r="D16" s="3" t="s">
        <v>14</v>
      </c>
      <c r="E16" s="7" t="s">
        <v>15</v>
      </c>
    </row>
    <row r="17" spans="1:5" ht="18.75" x14ac:dyDescent="0.3">
      <c r="A17" s="3">
        <v>1</v>
      </c>
      <c r="B17" s="3">
        <v>2</v>
      </c>
      <c r="C17" s="3">
        <v>3</v>
      </c>
      <c r="D17" s="7">
        <v>4</v>
      </c>
      <c r="E17" s="3">
        <v>5</v>
      </c>
    </row>
    <row r="18" spans="1:5" ht="18" x14ac:dyDescent="0.35">
      <c r="A18" s="3"/>
      <c r="B18" s="3" t="s">
        <v>16</v>
      </c>
      <c r="C18" s="24"/>
      <c r="D18" s="19"/>
      <c r="E18" s="93">
        <f>E19+E32+E36</f>
        <v>6678.6</v>
      </c>
    </row>
    <row r="19" spans="1:5" ht="36" x14ac:dyDescent="0.35">
      <c r="A19" s="46"/>
      <c r="B19" s="47" t="s">
        <v>17</v>
      </c>
      <c r="C19" s="48" t="s">
        <v>18</v>
      </c>
      <c r="D19" s="49"/>
      <c r="E19" s="50">
        <f>E20+E23</f>
        <v>3356.6</v>
      </c>
    </row>
    <row r="20" spans="1:5" ht="36" x14ac:dyDescent="0.35">
      <c r="A20" s="3"/>
      <c r="B20" s="35" t="s">
        <v>19</v>
      </c>
      <c r="C20" s="27" t="s">
        <v>20</v>
      </c>
      <c r="D20" s="15"/>
      <c r="E20" s="40">
        <f>E22</f>
        <v>871.1</v>
      </c>
    </row>
    <row r="21" spans="1:5" ht="36" x14ac:dyDescent="0.35">
      <c r="A21" s="3"/>
      <c r="B21" s="35" t="s">
        <v>21</v>
      </c>
      <c r="C21" s="27" t="s">
        <v>22</v>
      </c>
      <c r="D21" s="15"/>
      <c r="E21" s="40">
        <f>E22</f>
        <v>871.1</v>
      </c>
    </row>
    <row r="22" spans="1:5" ht="72" x14ac:dyDescent="0.35">
      <c r="A22" s="3"/>
      <c r="B22" s="36" t="s">
        <v>23</v>
      </c>
      <c r="C22" s="27" t="s">
        <v>22</v>
      </c>
      <c r="D22" s="15">
        <v>100</v>
      </c>
      <c r="E22" s="40">
        <v>871.1</v>
      </c>
    </row>
    <row r="23" spans="1:5" ht="48.75" customHeight="1" x14ac:dyDescent="0.35">
      <c r="A23" s="3"/>
      <c r="B23" s="37" t="s">
        <v>24</v>
      </c>
      <c r="C23" s="42" t="s">
        <v>25</v>
      </c>
      <c r="D23" s="29"/>
      <c r="E23" s="41">
        <f>E24+E28+E30</f>
        <v>2485.5</v>
      </c>
    </row>
    <row r="24" spans="1:5" ht="36" x14ac:dyDescent="0.35">
      <c r="A24" s="3"/>
      <c r="B24" s="38" t="s">
        <v>21</v>
      </c>
      <c r="C24" s="27" t="s">
        <v>26</v>
      </c>
      <c r="D24" s="15"/>
      <c r="E24" s="40">
        <f>SUM(E25:E27)</f>
        <v>2475.3000000000002</v>
      </c>
    </row>
    <row r="25" spans="1:5" ht="72" x14ac:dyDescent="0.35">
      <c r="A25" s="3"/>
      <c r="B25" s="151" t="s">
        <v>23</v>
      </c>
      <c r="C25" s="119" t="s">
        <v>26</v>
      </c>
      <c r="D25" s="123">
        <v>100</v>
      </c>
      <c r="E25" s="124">
        <v>2013.9</v>
      </c>
    </row>
    <row r="26" spans="1:5" ht="36" x14ac:dyDescent="0.35">
      <c r="A26" s="3"/>
      <c r="B26" s="35" t="s">
        <v>27</v>
      </c>
      <c r="C26" s="27" t="s">
        <v>26</v>
      </c>
      <c r="D26" s="15">
        <v>200</v>
      </c>
      <c r="E26" s="40">
        <v>454.4</v>
      </c>
    </row>
    <row r="27" spans="1:5" ht="18" x14ac:dyDescent="0.35">
      <c r="A27" s="3"/>
      <c r="B27" s="35" t="s">
        <v>28</v>
      </c>
      <c r="C27" s="27" t="s">
        <v>26</v>
      </c>
      <c r="D27" s="15">
        <v>800</v>
      </c>
      <c r="E27" s="40">
        <v>7</v>
      </c>
    </row>
    <row r="28" spans="1:5" ht="36" x14ac:dyDescent="0.35">
      <c r="A28" s="3"/>
      <c r="B28" s="35" t="s">
        <v>29</v>
      </c>
      <c r="C28" s="27" t="s">
        <v>30</v>
      </c>
      <c r="D28" s="15"/>
      <c r="E28" s="40">
        <f>E29</f>
        <v>10</v>
      </c>
    </row>
    <row r="29" spans="1:5" ht="18" x14ac:dyDescent="0.35">
      <c r="A29" s="3"/>
      <c r="B29" s="35" t="s">
        <v>28</v>
      </c>
      <c r="C29" s="27" t="s">
        <v>30</v>
      </c>
      <c r="D29" s="15">
        <v>800</v>
      </c>
      <c r="E29" s="40">
        <v>10</v>
      </c>
    </row>
    <row r="30" spans="1:5" ht="36" x14ac:dyDescent="0.35">
      <c r="A30" s="3"/>
      <c r="B30" s="36" t="s">
        <v>31</v>
      </c>
      <c r="C30" s="28" t="s">
        <v>32</v>
      </c>
      <c r="D30" s="30"/>
      <c r="E30" s="40">
        <f>E31</f>
        <v>0.2</v>
      </c>
    </row>
    <row r="31" spans="1:5" ht="18" x14ac:dyDescent="0.35">
      <c r="A31" s="3"/>
      <c r="B31" s="35" t="s">
        <v>33</v>
      </c>
      <c r="C31" s="27" t="s">
        <v>34</v>
      </c>
      <c r="D31" s="15">
        <v>500</v>
      </c>
      <c r="E31" s="40">
        <v>0.2</v>
      </c>
    </row>
    <row r="32" spans="1:5" ht="18" x14ac:dyDescent="0.35">
      <c r="A32" s="46"/>
      <c r="B32" s="47" t="s">
        <v>35</v>
      </c>
      <c r="C32" s="48" t="s">
        <v>36</v>
      </c>
      <c r="D32" s="49"/>
      <c r="E32" s="50">
        <v>56.8</v>
      </c>
    </row>
    <row r="33" spans="1:5" ht="36" x14ac:dyDescent="0.35">
      <c r="A33" s="3"/>
      <c r="B33" s="35" t="s">
        <v>37</v>
      </c>
      <c r="C33" s="27" t="s">
        <v>38</v>
      </c>
      <c r="D33" s="15"/>
      <c r="E33" s="40">
        <v>56.8</v>
      </c>
    </row>
    <row r="34" spans="1:5" ht="54" x14ac:dyDescent="0.35">
      <c r="A34" s="3"/>
      <c r="B34" s="35" t="s">
        <v>39</v>
      </c>
      <c r="C34" s="27" t="s">
        <v>40</v>
      </c>
      <c r="D34" s="15"/>
      <c r="E34" s="40">
        <v>56.8</v>
      </c>
    </row>
    <row r="35" spans="1:5" ht="18" x14ac:dyDescent="0.35">
      <c r="A35" s="10"/>
      <c r="B35" s="35" t="s">
        <v>33</v>
      </c>
      <c r="C35" s="27" t="s">
        <v>40</v>
      </c>
      <c r="D35" s="15">
        <v>500</v>
      </c>
      <c r="E35" s="40">
        <v>56.8</v>
      </c>
    </row>
    <row r="36" spans="1:5" ht="18" x14ac:dyDescent="0.35">
      <c r="A36" s="46"/>
      <c r="B36" s="47" t="s">
        <v>41</v>
      </c>
      <c r="C36" s="48" t="s">
        <v>42</v>
      </c>
      <c r="D36" s="45"/>
      <c r="E36" s="50">
        <f>E37+E51+E55+E65+E71+E76</f>
        <v>3265.2</v>
      </c>
    </row>
    <row r="37" spans="1:5" ht="28.5" customHeight="1" x14ac:dyDescent="0.35">
      <c r="A37" s="43"/>
      <c r="B37" s="52" t="s">
        <v>43</v>
      </c>
      <c r="C37" s="53" t="s">
        <v>44</v>
      </c>
      <c r="D37" s="45"/>
      <c r="E37" s="101">
        <f>E38</f>
        <v>96</v>
      </c>
    </row>
    <row r="38" spans="1:5" ht="49.5" customHeight="1" x14ac:dyDescent="0.35">
      <c r="A38" s="3"/>
      <c r="B38" s="36" t="s">
        <v>45</v>
      </c>
      <c r="C38" s="28" t="s">
        <v>46</v>
      </c>
      <c r="D38" s="15"/>
      <c r="E38" s="40">
        <f>E39+E41+E43+E45+E47+E49</f>
        <v>96</v>
      </c>
    </row>
    <row r="39" spans="1:5" ht="54" x14ac:dyDescent="0.35">
      <c r="A39" s="16"/>
      <c r="B39" s="18" t="s">
        <v>47</v>
      </c>
      <c r="C39" s="28" t="s">
        <v>48</v>
      </c>
      <c r="D39" s="30"/>
      <c r="E39" s="102">
        <f>E40</f>
        <v>5</v>
      </c>
    </row>
    <row r="40" spans="1:5" ht="36" x14ac:dyDescent="0.35">
      <c r="A40" s="3"/>
      <c r="B40" s="2" t="s">
        <v>27</v>
      </c>
      <c r="C40" s="27" t="s">
        <v>48</v>
      </c>
      <c r="D40" s="15">
        <v>200</v>
      </c>
      <c r="E40" s="40">
        <v>5</v>
      </c>
    </row>
    <row r="41" spans="1:5" ht="54" x14ac:dyDescent="0.35">
      <c r="A41" s="17"/>
      <c r="B41" s="39" t="s">
        <v>49</v>
      </c>
      <c r="C41" s="31" t="s">
        <v>50</v>
      </c>
      <c r="D41" s="32"/>
      <c r="E41" s="104">
        <f>E42</f>
        <v>3</v>
      </c>
    </row>
    <row r="42" spans="1:5" ht="36" x14ac:dyDescent="0.35">
      <c r="A42" s="3"/>
      <c r="B42" s="2" t="s">
        <v>27</v>
      </c>
      <c r="C42" s="27" t="s">
        <v>50</v>
      </c>
      <c r="D42" s="15">
        <v>200</v>
      </c>
      <c r="E42" s="40">
        <v>3</v>
      </c>
    </row>
    <row r="43" spans="1:5" ht="72" x14ac:dyDescent="0.35">
      <c r="A43" s="18"/>
      <c r="B43" s="18" t="s">
        <v>135</v>
      </c>
      <c r="C43" s="28" t="s">
        <v>51</v>
      </c>
      <c r="D43" s="29"/>
      <c r="E43" s="40">
        <f>E44</f>
        <v>43</v>
      </c>
    </row>
    <row r="44" spans="1:5" ht="41.25" customHeight="1" x14ac:dyDescent="0.35">
      <c r="A44" s="3"/>
      <c r="B44" s="2" t="s">
        <v>27</v>
      </c>
      <c r="C44" s="27" t="s">
        <v>51</v>
      </c>
      <c r="D44" s="15">
        <v>200</v>
      </c>
      <c r="E44" s="40">
        <v>43</v>
      </c>
    </row>
    <row r="45" spans="1:5" ht="58.5" customHeight="1" x14ac:dyDescent="0.35">
      <c r="A45" s="10"/>
      <c r="B45" s="35" t="s">
        <v>90</v>
      </c>
      <c r="C45" s="28" t="s">
        <v>52</v>
      </c>
      <c r="D45" s="30"/>
      <c r="E45" s="102">
        <f>E46</f>
        <v>30</v>
      </c>
    </row>
    <row r="46" spans="1:5" ht="36" x14ac:dyDescent="0.35">
      <c r="A46" s="10"/>
      <c r="B46" s="35" t="s">
        <v>27</v>
      </c>
      <c r="C46" s="27" t="s">
        <v>52</v>
      </c>
      <c r="D46" s="15">
        <v>200</v>
      </c>
      <c r="E46" s="40">
        <v>30</v>
      </c>
    </row>
    <row r="47" spans="1:5" ht="90" x14ac:dyDescent="0.35">
      <c r="A47" s="10"/>
      <c r="B47" s="35" t="s">
        <v>91</v>
      </c>
      <c r="C47" s="28" t="s">
        <v>53</v>
      </c>
      <c r="D47" s="30"/>
      <c r="E47" s="102">
        <f>E48</f>
        <v>5</v>
      </c>
    </row>
    <row r="48" spans="1:5" ht="36" x14ac:dyDescent="0.35">
      <c r="A48" s="10"/>
      <c r="B48" s="35" t="s">
        <v>27</v>
      </c>
      <c r="C48" s="27" t="s">
        <v>53</v>
      </c>
      <c r="D48" s="15">
        <v>200</v>
      </c>
      <c r="E48" s="40">
        <v>5</v>
      </c>
    </row>
    <row r="49" spans="1:5" ht="36" x14ac:dyDescent="0.35">
      <c r="A49" s="10"/>
      <c r="B49" s="35" t="s">
        <v>93</v>
      </c>
      <c r="C49" s="28" t="s">
        <v>54</v>
      </c>
      <c r="D49" s="30"/>
      <c r="E49" s="102">
        <f>E50</f>
        <v>10</v>
      </c>
    </row>
    <row r="50" spans="1:5" ht="36" x14ac:dyDescent="0.35">
      <c r="A50" s="10"/>
      <c r="B50" s="35" t="s">
        <v>27</v>
      </c>
      <c r="C50" s="27" t="s">
        <v>54</v>
      </c>
      <c r="D50" s="15">
        <v>200</v>
      </c>
      <c r="E50" s="40">
        <v>10</v>
      </c>
    </row>
    <row r="51" spans="1:5" ht="18" x14ac:dyDescent="0.35">
      <c r="A51" s="43"/>
      <c r="B51" s="44" t="s">
        <v>55</v>
      </c>
      <c r="C51" s="51" t="s">
        <v>56</v>
      </c>
      <c r="D51" s="45"/>
      <c r="E51" s="101">
        <f>E52</f>
        <v>1248.7</v>
      </c>
    </row>
    <row r="52" spans="1:5" ht="18" x14ac:dyDescent="0.35">
      <c r="A52" s="10"/>
      <c r="B52" s="125" t="s">
        <v>57</v>
      </c>
      <c r="C52" s="126" t="s">
        <v>58</v>
      </c>
      <c r="D52" s="123"/>
      <c r="E52" s="124">
        <f>E53</f>
        <v>1248.7</v>
      </c>
    </row>
    <row r="53" spans="1:5" ht="18" x14ac:dyDescent="0.35">
      <c r="A53" s="10"/>
      <c r="B53" s="122" t="s">
        <v>59</v>
      </c>
      <c r="C53" s="119" t="s">
        <v>60</v>
      </c>
      <c r="D53" s="123"/>
      <c r="E53" s="124">
        <f>E54</f>
        <v>1248.7</v>
      </c>
    </row>
    <row r="54" spans="1:5" ht="36" x14ac:dyDescent="0.35">
      <c r="A54" s="10"/>
      <c r="B54" s="125" t="s">
        <v>27</v>
      </c>
      <c r="C54" s="126" t="s">
        <v>60</v>
      </c>
      <c r="D54" s="120">
        <v>200</v>
      </c>
      <c r="E54" s="124">
        <v>1248.7</v>
      </c>
    </row>
    <row r="55" spans="1:5" ht="18" x14ac:dyDescent="0.35">
      <c r="A55" s="43"/>
      <c r="B55" s="52" t="s">
        <v>61</v>
      </c>
      <c r="C55" s="53" t="s">
        <v>62</v>
      </c>
      <c r="D55" s="55"/>
      <c r="E55" s="100">
        <f>E56</f>
        <v>369.5</v>
      </c>
    </row>
    <row r="56" spans="1:5" ht="18" x14ac:dyDescent="0.35">
      <c r="A56" s="10"/>
      <c r="B56" s="35" t="s">
        <v>63</v>
      </c>
      <c r="C56" s="27" t="s">
        <v>64</v>
      </c>
      <c r="D56" s="15"/>
      <c r="E56" s="40">
        <f>E57+E61+E63+E59</f>
        <v>369.5</v>
      </c>
    </row>
    <row r="57" spans="1:5" ht="18" x14ac:dyDescent="0.35">
      <c r="A57" s="3"/>
      <c r="B57" s="2" t="s">
        <v>65</v>
      </c>
      <c r="C57" s="24" t="s">
        <v>66</v>
      </c>
      <c r="D57" s="19"/>
      <c r="E57" s="94">
        <f>E58</f>
        <v>65</v>
      </c>
    </row>
    <row r="58" spans="1:5" ht="36" x14ac:dyDescent="0.35">
      <c r="A58" s="3"/>
      <c r="B58" s="127" t="s">
        <v>27</v>
      </c>
      <c r="C58" s="128" t="s">
        <v>66</v>
      </c>
      <c r="D58" s="129">
        <v>200</v>
      </c>
      <c r="E58" s="130">
        <v>65</v>
      </c>
    </row>
    <row r="59" spans="1:5" ht="18" x14ac:dyDescent="0.35">
      <c r="A59" s="26"/>
      <c r="B59" s="152" t="s">
        <v>161</v>
      </c>
      <c r="C59" s="98" t="s">
        <v>162</v>
      </c>
      <c r="D59" s="153"/>
      <c r="E59" s="154">
        <v>5</v>
      </c>
    </row>
    <row r="60" spans="1:5" ht="36" x14ac:dyDescent="0.35">
      <c r="A60" s="26"/>
      <c r="B60" s="105" t="s">
        <v>27</v>
      </c>
      <c r="C60" s="98" t="s">
        <v>162</v>
      </c>
      <c r="D60" s="153">
        <v>200</v>
      </c>
      <c r="E60" s="154">
        <v>5</v>
      </c>
    </row>
    <row r="61" spans="1:5" ht="18" x14ac:dyDescent="0.35">
      <c r="A61" s="10"/>
      <c r="B61" s="122" t="s">
        <v>67</v>
      </c>
      <c r="C61" s="119" t="s">
        <v>68</v>
      </c>
      <c r="D61" s="123"/>
      <c r="E61" s="124">
        <f>E62</f>
        <v>87</v>
      </c>
    </row>
    <row r="62" spans="1:5" ht="36" x14ac:dyDescent="0.35">
      <c r="A62" s="10"/>
      <c r="B62" s="122" t="s">
        <v>27</v>
      </c>
      <c r="C62" s="119" t="s">
        <v>68</v>
      </c>
      <c r="D62" s="123">
        <v>200</v>
      </c>
      <c r="E62" s="124">
        <v>87</v>
      </c>
    </row>
    <row r="63" spans="1:5" ht="36" x14ac:dyDescent="0.35">
      <c r="A63" s="10"/>
      <c r="B63" s="122" t="s">
        <v>159</v>
      </c>
      <c r="C63" s="119" t="s">
        <v>158</v>
      </c>
      <c r="D63" s="123"/>
      <c r="E63" s="124">
        <f>E64</f>
        <v>212.5</v>
      </c>
    </row>
    <row r="64" spans="1:5" ht="36" x14ac:dyDescent="0.35">
      <c r="A64" s="10"/>
      <c r="B64" s="122" t="s">
        <v>27</v>
      </c>
      <c r="C64" s="119" t="s">
        <v>158</v>
      </c>
      <c r="D64" s="123">
        <v>200</v>
      </c>
      <c r="E64" s="124">
        <v>212.5</v>
      </c>
    </row>
    <row r="65" spans="1:5" ht="18" x14ac:dyDescent="0.35">
      <c r="A65" s="43"/>
      <c r="B65" s="44" t="s">
        <v>69</v>
      </c>
      <c r="C65" s="51" t="s">
        <v>70</v>
      </c>
      <c r="D65" s="54"/>
      <c r="E65" s="101">
        <f>E66</f>
        <v>1210.5</v>
      </c>
    </row>
    <row r="66" spans="1:5" ht="18" x14ac:dyDescent="0.35">
      <c r="A66" s="10"/>
      <c r="B66" s="35" t="s">
        <v>71</v>
      </c>
      <c r="C66" s="27" t="s">
        <v>72</v>
      </c>
      <c r="D66" s="33"/>
      <c r="E66" s="40">
        <f>E67</f>
        <v>1210.5</v>
      </c>
    </row>
    <row r="67" spans="1:5" ht="36" x14ac:dyDescent="0.35">
      <c r="A67" s="3"/>
      <c r="B67" s="2" t="s">
        <v>73</v>
      </c>
      <c r="C67" s="24" t="s">
        <v>74</v>
      </c>
      <c r="D67" s="34"/>
      <c r="E67" s="94">
        <f>E68+E69+E70</f>
        <v>1210.5</v>
      </c>
    </row>
    <row r="68" spans="1:5" ht="72" x14ac:dyDescent="0.35">
      <c r="A68" s="3"/>
      <c r="B68" s="118" t="s">
        <v>23</v>
      </c>
      <c r="C68" s="119" t="s">
        <v>74</v>
      </c>
      <c r="D68" s="120">
        <v>100</v>
      </c>
      <c r="E68" s="121">
        <v>1010.5</v>
      </c>
    </row>
    <row r="69" spans="1:5" ht="36" x14ac:dyDescent="0.35">
      <c r="A69" s="3"/>
      <c r="B69" s="122" t="s">
        <v>27</v>
      </c>
      <c r="C69" s="119" t="s">
        <v>74</v>
      </c>
      <c r="D69" s="123">
        <v>200</v>
      </c>
      <c r="E69" s="124">
        <v>197</v>
      </c>
    </row>
    <row r="70" spans="1:5" ht="18" x14ac:dyDescent="0.35">
      <c r="A70" s="3"/>
      <c r="B70" s="35" t="s">
        <v>28</v>
      </c>
      <c r="C70" s="27" t="s">
        <v>74</v>
      </c>
      <c r="D70" s="15">
        <v>800</v>
      </c>
      <c r="E70" s="40">
        <v>3</v>
      </c>
    </row>
    <row r="71" spans="1:5" ht="18" x14ac:dyDescent="0.35">
      <c r="A71" s="43"/>
      <c r="B71" s="44" t="s">
        <v>75</v>
      </c>
      <c r="C71" s="51" t="s">
        <v>76</v>
      </c>
      <c r="D71" s="54"/>
      <c r="E71" s="101">
        <f>E72</f>
        <v>223</v>
      </c>
    </row>
    <row r="72" spans="1:5" ht="18" x14ac:dyDescent="0.35">
      <c r="A72" s="10"/>
      <c r="B72" s="35" t="s">
        <v>136</v>
      </c>
      <c r="C72" s="27" t="s">
        <v>78</v>
      </c>
      <c r="D72" s="33"/>
      <c r="E72" s="40">
        <f>E73</f>
        <v>223</v>
      </c>
    </row>
    <row r="73" spans="1:5" ht="36" x14ac:dyDescent="0.35">
      <c r="A73" s="3"/>
      <c r="B73" s="2" t="s">
        <v>73</v>
      </c>
      <c r="C73" s="24" t="s">
        <v>79</v>
      </c>
      <c r="D73" s="34"/>
      <c r="E73" s="94">
        <f>E74+E75</f>
        <v>223</v>
      </c>
    </row>
    <row r="74" spans="1:5" ht="72" x14ac:dyDescent="0.35">
      <c r="A74" s="3"/>
      <c r="B74" s="37" t="s">
        <v>23</v>
      </c>
      <c r="C74" s="27" t="s">
        <v>79</v>
      </c>
      <c r="D74" s="30">
        <v>100</v>
      </c>
      <c r="E74" s="102">
        <v>218</v>
      </c>
    </row>
    <row r="75" spans="1:5" ht="36" x14ac:dyDescent="0.35">
      <c r="A75" s="3"/>
      <c r="B75" s="37" t="s">
        <v>27</v>
      </c>
      <c r="C75" s="27" t="s">
        <v>79</v>
      </c>
      <c r="D75" s="30">
        <v>200</v>
      </c>
      <c r="E75" s="102">
        <v>5</v>
      </c>
    </row>
    <row r="76" spans="1:5" ht="18" x14ac:dyDescent="0.35">
      <c r="A76" s="43"/>
      <c r="B76" s="44" t="s">
        <v>92</v>
      </c>
      <c r="C76" s="53" t="s">
        <v>80</v>
      </c>
      <c r="D76" s="45"/>
      <c r="E76" s="100">
        <f>E77</f>
        <v>117.5</v>
      </c>
    </row>
    <row r="77" spans="1:5" ht="18" x14ac:dyDescent="0.35">
      <c r="A77" s="10"/>
      <c r="B77" s="35" t="s">
        <v>81</v>
      </c>
      <c r="C77" s="27" t="s">
        <v>82</v>
      </c>
      <c r="D77" s="15"/>
      <c r="E77" s="40">
        <f>E78+E80+E82+E84</f>
        <v>117.5</v>
      </c>
    </row>
    <row r="78" spans="1:5" ht="54" x14ac:dyDescent="0.35">
      <c r="A78" s="10"/>
      <c r="B78" s="84" t="s">
        <v>138</v>
      </c>
      <c r="C78" s="27" t="s">
        <v>137</v>
      </c>
      <c r="D78" s="15"/>
      <c r="E78" s="40">
        <v>8.1999999999999993</v>
      </c>
    </row>
    <row r="79" spans="1:5" ht="36" x14ac:dyDescent="0.35">
      <c r="A79" s="10"/>
      <c r="B79" s="83" t="s">
        <v>27</v>
      </c>
      <c r="C79" s="27" t="s">
        <v>137</v>
      </c>
      <c r="D79" s="15">
        <v>200</v>
      </c>
      <c r="E79" s="40">
        <v>8.1999999999999993</v>
      </c>
    </row>
    <row r="80" spans="1:5" ht="54" x14ac:dyDescent="0.35">
      <c r="A80" s="10"/>
      <c r="B80" s="105" t="s">
        <v>83</v>
      </c>
      <c r="C80" s="98" t="s">
        <v>84</v>
      </c>
      <c r="D80" s="99"/>
      <c r="E80" s="103">
        <v>7</v>
      </c>
    </row>
    <row r="81" spans="1:5" ht="18" x14ac:dyDescent="0.35">
      <c r="A81" s="10"/>
      <c r="B81" s="105" t="s">
        <v>85</v>
      </c>
      <c r="C81" s="98" t="s">
        <v>84</v>
      </c>
      <c r="D81" s="99">
        <v>300</v>
      </c>
      <c r="E81" s="103">
        <v>7</v>
      </c>
    </row>
    <row r="82" spans="1:5" ht="36" x14ac:dyDescent="0.35">
      <c r="A82" s="10"/>
      <c r="B82" s="35" t="s">
        <v>86</v>
      </c>
      <c r="C82" s="27" t="s">
        <v>87</v>
      </c>
      <c r="D82" s="15"/>
      <c r="E82" s="40">
        <f>E83</f>
        <v>98.5</v>
      </c>
    </row>
    <row r="83" spans="1:5" ht="72" x14ac:dyDescent="0.35">
      <c r="A83" s="10"/>
      <c r="B83" s="35" t="s">
        <v>23</v>
      </c>
      <c r="C83" s="27" t="s">
        <v>87</v>
      </c>
      <c r="D83" s="15">
        <v>100</v>
      </c>
      <c r="E83" s="40">
        <v>98.5</v>
      </c>
    </row>
    <row r="84" spans="1:5" ht="54" x14ac:dyDescent="0.35">
      <c r="A84" s="10"/>
      <c r="B84" s="35" t="s">
        <v>88</v>
      </c>
      <c r="C84" s="27" t="s">
        <v>89</v>
      </c>
      <c r="D84" s="15"/>
      <c r="E84" s="40">
        <f>E85</f>
        <v>3.8</v>
      </c>
    </row>
    <row r="85" spans="1:5" ht="36" x14ac:dyDescent="0.35">
      <c r="A85" s="10"/>
      <c r="B85" s="35" t="s">
        <v>27</v>
      </c>
      <c r="C85" s="27" t="s">
        <v>89</v>
      </c>
      <c r="D85" s="15">
        <v>200</v>
      </c>
      <c r="E85" s="40">
        <v>3.8</v>
      </c>
    </row>
    <row r="88" spans="1:5" ht="18" x14ac:dyDescent="0.35">
      <c r="A88" s="146" t="s">
        <v>2</v>
      </c>
      <c r="B88" s="146"/>
    </row>
    <row r="89" spans="1:5" ht="18" x14ac:dyDescent="0.35">
      <c r="A89" s="1" t="s">
        <v>7</v>
      </c>
      <c r="B89" s="1"/>
      <c r="C89" s="1"/>
      <c r="D89" s="1"/>
    </row>
  </sheetData>
  <mergeCells count="12">
    <mergeCell ref="A1:F1"/>
    <mergeCell ref="A2:F2"/>
    <mergeCell ref="C3:F3"/>
    <mergeCell ref="A13:E13"/>
    <mergeCell ref="A88:B88"/>
    <mergeCell ref="D7:F7"/>
    <mergeCell ref="D6:F6"/>
    <mergeCell ref="D5:F5"/>
    <mergeCell ref="D8:F8"/>
    <mergeCell ref="D9:F9"/>
    <mergeCell ref="D10:F10"/>
    <mergeCell ref="A12:E12"/>
  </mergeCells>
  <pageMargins left="0.78740157480314965" right="0.39370078740157483" top="0.39370078740157483" bottom="0.39370078740157483" header="0.31496062992125984" footer="0.31496062992125984"/>
  <pageSetup paperSize="9" scale="5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3"/>
  <sheetViews>
    <sheetView view="pageBreakPreview" topLeftCell="A28" zoomScale="90" zoomScaleNormal="100" zoomScaleSheetLayoutView="90" workbookViewId="0">
      <selection activeCell="A33" sqref="A33:D33"/>
    </sheetView>
  </sheetViews>
  <sheetFormatPr defaultRowHeight="14.4" x14ac:dyDescent="0.3"/>
  <cols>
    <col min="1" max="1" width="73.88671875" customWidth="1"/>
    <col min="2" max="2" width="23.88671875" customWidth="1"/>
    <col min="3" max="3" width="17.88671875" customWidth="1"/>
    <col min="4" max="4" width="17.6640625" customWidth="1"/>
  </cols>
  <sheetData>
    <row r="1" spans="1:5" ht="18" x14ac:dyDescent="0.35">
      <c r="A1" s="143" t="s">
        <v>156</v>
      </c>
      <c r="B1" s="143"/>
      <c r="C1" s="143"/>
      <c r="D1" s="143"/>
      <c r="E1" s="143"/>
    </row>
    <row r="2" spans="1:5" ht="18" x14ac:dyDescent="0.35">
      <c r="A2" s="143" t="s">
        <v>154</v>
      </c>
      <c r="B2" s="143"/>
      <c r="C2" s="143"/>
      <c r="D2" s="143"/>
      <c r="E2" s="143"/>
    </row>
    <row r="3" spans="1:5" ht="18" x14ac:dyDescent="0.35">
      <c r="A3" s="143" t="s">
        <v>152</v>
      </c>
      <c r="B3" s="143"/>
      <c r="C3" s="143"/>
      <c r="D3" s="143"/>
      <c r="E3" s="143"/>
    </row>
    <row r="4" spans="1:5" ht="18.75" x14ac:dyDescent="0.3">
      <c r="A4" s="95"/>
      <c r="B4" s="95"/>
      <c r="C4" s="95"/>
      <c r="D4" s="95"/>
      <c r="E4" s="95"/>
    </row>
    <row r="5" spans="1:5" ht="18" x14ac:dyDescent="0.35">
      <c r="B5" s="1"/>
      <c r="C5" s="143" t="s">
        <v>155</v>
      </c>
      <c r="D5" s="143"/>
      <c r="E5" s="143"/>
    </row>
    <row r="6" spans="1:5" ht="18" x14ac:dyDescent="0.35">
      <c r="B6" s="1"/>
      <c r="C6" s="143" t="s">
        <v>0</v>
      </c>
      <c r="D6" s="143"/>
      <c r="E6" s="143"/>
    </row>
    <row r="7" spans="1:5" ht="18" x14ac:dyDescent="0.35">
      <c r="B7" s="1"/>
      <c r="C7" s="143" t="s">
        <v>3</v>
      </c>
      <c r="D7" s="143"/>
      <c r="E7" s="143"/>
    </row>
    <row r="8" spans="1:5" ht="18" x14ac:dyDescent="0.35">
      <c r="B8" s="1"/>
      <c r="C8" s="143" t="s">
        <v>1</v>
      </c>
      <c r="D8" s="143"/>
      <c r="E8" s="143"/>
    </row>
    <row r="9" spans="1:5" ht="18" x14ac:dyDescent="0.35">
      <c r="B9" s="1"/>
      <c r="C9" s="143" t="s">
        <v>4</v>
      </c>
      <c r="D9" s="143"/>
      <c r="E9" s="143"/>
    </row>
    <row r="10" spans="1:5" ht="18" x14ac:dyDescent="0.35">
      <c r="B10" s="1"/>
      <c r="C10" s="143" t="s">
        <v>5</v>
      </c>
      <c r="D10" s="143"/>
      <c r="E10" s="143"/>
    </row>
    <row r="12" spans="1:5" ht="15" customHeight="1" x14ac:dyDescent="0.3">
      <c r="A12" s="147"/>
      <c r="B12" s="147"/>
      <c r="C12" s="147"/>
      <c r="D12" s="147"/>
    </row>
    <row r="13" spans="1:5" ht="44.25" customHeight="1" x14ac:dyDescent="0.3">
      <c r="A13" s="145" t="s">
        <v>94</v>
      </c>
      <c r="B13" s="145"/>
      <c r="C13" s="145"/>
      <c r="D13" s="145"/>
    </row>
    <row r="14" spans="1:5" ht="18" x14ac:dyDescent="0.35">
      <c r="D14" s="6" t="s">
        <v>6</v>
      </c>
    </row>
    <row r="15" spans="1:5" x14ac:dyDescent="0.3">
      <c r="A15" s="13" t="s">
        <v>12</v>
      </c>
      <c r="B15" s="13" t="s">
        <v>95</v>
      </c>
      <c r="C15" s="13" t="s">
        <v>96</v>
      </c>
      <c r="D15" s="13" t="s">
        <v>15</v>
      </c>
    </row>
    <row r="16" spans="1:5" ht="15" x14ac:dyDescent="0.25">
      <c r="A16" s="13">
        <v>2</v>
      </c>
      <c r="B16" s="13">
        <v>4</v>
      </c>
      <c r="C16" s="13">
        <v>5</v>
      </c>
      <c r="D16" s="13">
        <v>8</v>
      </c>
    </row>
    <row r="17" spans="1:5" ht="19.2" x14ac:dyDescent="0.3">
      <c r="A17" s="56" t="s">
        <v>8</v>
      </c>
      <c r="B17" s="59"/>
      <c r="C17" s="59"/>
      <c r="D17" s="60">
        <f>D18+D25+D27+D29+D32+D34+D36+D38</f>
        <v>6678.6</v>
      </c>
    </row>
    <row r="18" spans="1:5" ht="27.75" customHeight="1" x14ac:dyDescent="0.35">
      <c r="A18" s="63" t="s">
        <v>97</v>
      </c>
      <c r="B18" s="90" t="s">
        <v>141</v>
      </c>
      <c r="C18" s="90" t="s">
        <v>142</v>
      </c>
      <c r="D18" s="65">
        <f>D19+D20+D21+D23+D24</f>
        <v>3465.2000000000003</v>
      </c>
    </row>
    <row r="19" spans="1:5" ht="54" customHeight="1" x14ac:dyDescent="0.35">
      <c r="A19" s="57" t="s">
        <v>98</v>
      </c>
      <c r="B19" s="91" t="s">
        <v>141</v>
      </c>
      <c r="C19" s="91" t="s">
        <v>144</v>
      </c>
      <c r="D19" s="61">
        <v>871.1</v>
      </c>
    </row>
    <row r="20" spans="1:5" ht="69.75" customHeight="1" x14ac:dyDescent="0.3">
      <c r="A20" s="155" t="s">
        <v>99</v>
      </c>
      <c r="B20" s="156" t="s">
        <v>141</v>
      </c>
      <c r="C20" s="156" t="s">
        <v>145</v>
      </c>
      <c r="D20" s="157">
        <v>2479.3000000000002</v>
      </c>
      <c r="E20" s="141"/>
    </row>
    <row r="21" spans="1:5" ht="72" customHeight="1" x14ac:dyDescent="0.35">
      <c r="A21" s="57" t="s">
        <v>100</v>
      </c>
      <c r="B21" s="91" t="s">
        <v>141</v>
      </c>
      <c r="C21" s="91" t="s">
        <v>143</v>
      </c>
      <c r="D21" s="61">
        <v>56.8</v>
      </c>
    </row>
    <row r="22" spans="1:5" ht="19.2" x14ac:dyDescent="0.35">
      <c r="A22" s="57" t="s">
        <v>101</v>
      </c>
      <c r="B22" s="91"/>
      <c r="C22" s="91"/>
      <c r="D22" s="61"/>
    </row>
    <row r="23" spans="1:5" ht="29.25" customHeight="1" x14ac:dyDescent="0.3">
      <c r="A23" s="58" t="s">
        <v>102</v>
      </c>
      <c r="B23" s="91" t="s">
        <v>141</v>
      </c>
      <c r="C23" s="91">
        <v>11</v>
      </c>
      <c r="D23" s="61">
        <v>10</v>
      </c>
    </row>
    <row r="24" spans="1:5" ht="34.5" customHeight="1" x14ac:dyDescent="0.35">
      <c r="A24" s="57" t="s">
        <v>103</v>
      </c>
      <c r="B24" s="91" t="s">
        <v>141</v>
      </c>
      <c r="C24" s="91">
        <v>13</v>
      </c>
      <c r="D24" s="61">
        <v>48</v>
      </c>
    </row>
    <row r="25" spans="1:5" ht="28.5" customHeight="1" x14ac:dyDescent="0.35">
      <c r="A25" s="63" t="s">
        <v>104</v>
      </c>
      <c r="B25" s="90" t="s">
        <v>144</v>
      </c>
      <c r="C25" s="90" t="s">
        <v>142</v>
      </c>
      <c r="D25" s="64">
        <v>98.5</v>
      </c>
    </row>
    <row r="26" spans="1:5" ht="26.25" customHeight="1" x14ac:dyDescent="0.35">
      <c r="A26" s="57" t="s">
        <v>105</v>
      </c>
      <c r="B26" s="91" t="s">
        <v>144</v>
      </c>
      <c r="C26" s="91" t="s">
        <v>140</v>
      </c>
      <c r="D26" s="61">
        <v>98.5</v>
      </c>
    </row>
    <row r="27" spans="1:5" ht="45.75" customHeight="1" x14ac:dyDescent="0.35">
      <c r="A27" s="63" t="s">
        <v>106</v>
      </c>
      <c r="B27" s="90" t="s">
        <v>140</v>
      </c>
      <c r="C27" s="90" t="s">
        <v>142</v>
      </c>
      <c r="D27" s="64">
        <v>13.2</v>
      </c>
    </row>
    <row r="28" spans="1:5" ht="66" customHeight="1" x14ac:dyDescent="0.35">
      <c r="A28" s="36" t="s">
        <v>107</v>
      </c>
      <c r="B28" s="92" t="s">
        <v>140</v>
      </c>
      <c r="C28" s="91">
        <v>10</v>
      </c>
      <c r="D28" s="62">
        <v>13.2</v>
      </c>
    </row>
    <row r="29" spans="1:5" ht="27.75" customHeight="1" x14ac:dyDescent="0.35">
      <c r="A29" s="63" t="s">
        <v>108</v>
      </c>
      <c r="B29" s="90" t="s">
        <v>145</v>
      </c>
      <c r="C29" s="90" t="s">
        <v>142</v>
      </c>
      <c r="D29" s="64">
        <v>1281.7</v>
      </c>
    </row>
    <row r="30" spans="1:5" ht="33.75" customHeight="1" x14ac:dyDescent="0.35">
      <c r="A30" s="57" t="s">
        <v>109</v>
      </c>
      <c r="B30" s="91" t="s">
        <v>145</v>
      </c>
      <c r="C30" s="91" t="s">
        <v>146</v>
      </c>
      <c r="D30" s="61">
        <v>1248.7</v>
      </c>
    </row>
    <row r="31" spans="1:5" ht="30.75" customHeight="1" x14ac:dyDescent="0.35">
      <c r="A31" s="57" t="s">
        <v>110</v>
      </c>
      <c r="B31" s="91" t="s">
        <v>145</v>
      </c>
      <c r="C31" s="91">
        <v>12</v>
      </c>
      <c r="D31" s="61">
        <v>33</v>
      </c>
    </row>
    <row r="32" spans="1:5" ht="28.5" customHeight="1" x14ac:dyDescent="0.35">
      <c r="A32" s="63" t="s">
        <v>111</v>
      </c>
      <c r="B32" s="90" t="s">
        <v>147</v>
      </c>
      <c r="C32" s="90" t="s">
        <v>142</v>
      </c>
      <c r="D32" s="64">
        <v>369.5</v>
      </c>
    </row>
    <row r="33" spans="1:4" ht="26.25" customHeight="1" x14ac:dyDescent="0.35">
      <c r="A33" s="116" t="s">
        <v>112</v>
      </c>
      <c r="B33" s="158" t="s">
        <v>147</v>
      </c>
      <c r="C33" s="158" t="s">
        <v>140</v>
      </c>
      <c r="D33" s="159">
        <v>369.5</v>
      </c>
    </row>
    <row r="34" spans="1:4" ht="27" customHeight="1" x14ac:dyDescent="0.35">
      <c r="A34" s="63" t="s">
        <v>113</v>
      </c>
      <c r="B34" s="90" t="s">
        <v>148</v>
      </c>
      <c r="C34" s="90" t="s">
        <v>142</v>
      </c>
      <c r="D34" s="64">
        <v>10</v>
      </c>
    </row>
    <row r="35" spans="1:4" ht="30" customHeight="1" x14ac:dyDescent="0.35">
      <c r="A35" s="57" t="s">
        <v>114</v>
      </c>
      <c r="B35" s="91" t="s">
        <v>148</v>
      </c>
      <c r="C35" s="91" t="s">
        <v>148</v>
      </c>
      <c r="D35" s="61">
        <v>10</v>
      </c>
    </row>
    <row r="36" spans="1:4" ht="33.75" customHeight="1" x14ac:dyDescent="0.35">
      <c r="A36" s="63" t="s">
        <v>115</v>
      </c>
      <c r="B36" s="90" t="s">
        <v>149</v>
      </c>
      <c r="C36" s="90" t="s">
        <v>142</v>
      </c>
      <c r="D36" s="64">
        <v>1433.5</v>
      </c>
    </row>
    <row r="37" spans="1:4" ht="25.5" customHeight="1" x14ac:dyDescent="0.35">
      <c r="A37" s="57" t="s">
        <v>116</v>
      </c>
      <c r="B37" s="91" t="s">
        <v>149</v>
      </c>
      <c r="C37" s="91" t="s">
        <v>141</v>
      </c>
      <c r="D37" s="61">
        <v>1433.5</v>
      </c>
    </row>
    <row r="38" spans="1:4" ht="27.75" customHeight="1" x14ac:dyDescent="0.35">
      <c r="A38" s="63" t="s">
        <v>117</v>
      </c>
      <c r="B38" s="90">
        <v>10</v>
      </c>
      <c r="C38" s="90" t="s">
        <v>142</v>
      </c>
      <c r="D38" s="64">
        <v>7</v>
      </c>
    </row>
    <row r="39" spans="1:4" ht="27" customHeight="1" x14ac:dyDescent="0.35">
      <c r="A39" s="116" t="s">
        <v>118</v>
      </c>
      <c r="B39" s="158">
        <v>10</v>
      </c>
      <c r="C39" s="158" t="s">
        <v>141</v>
      </c>
      <c r="D39" s="159">
        <v>7</v>
      </c>
    </row>
    <row r="42" spans="1:4" ht="18" x14ac:dyDescent="0.35">
      <c r="A42" s="146" t="s">
        <v>2</v>
      </c>
      <c r="B42" s="146"/>
    </row>
    <row r="43" spans="1:4" ht="18" x14ac:dyDescent="0.35">
      <c r="A43" s="1" t="s">
        <v>7</v>
      </c>
      <c r="B43" s="1"/>
      <c r="C43" s="1"/>
      <c r="D43" s="1"/>
    </row>
  </sheetData>
  <mergeCells count="12">
    <mergeCell ref="A3:E3"/>
    <mergeCell ref="A2:E2"/>
    <mergeCell ref="A1:E1"/>
    <mergeCell ref="A42:B42"/>
    <mergeCell ref="A12:D12"/>
    <mergeCell ref="A13:D13"/>
    <mergeCell ref="C5:E5"/>
    <mergeCell ref="C6:E6"/>
    <mergeCell ref="C7:E7"/>
    <mergeCell ref="C8:E8"/>
    <mergeCell ref="C9:E9"/>
    <mergeCell ref="C10:E10"/>
  </mergeCells>
  <pageMargins left="0.78740157480314965" right="0.39370078740157483" top="0.39370078740157483" bottom="0.39370078740157483" header="0.31496062992125984" footer="0.31496062992125984"/>
  <pageSetup paperSize="9" scale="5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37"/>
  <sheetViews>
    <sheetView tabSelected="1" view="pageBreakPreview" topLeftCell="A10" zoomScaleNormal="100" zoomScaleSheetLayoutView="100" workbookViewId="0">
      <selection activeCell="H25" sqref="H25"/>
    </sheetView>
  </sheetViews>
  <sheetFormatPr defaultRowHeight="14.4" x14ac:dyDescent="0.3"/>
  <cols>
    <col min="1" max="1" width="8.33203125" customWidth="1"/>
    <col min="2" max="2" width="56.109375" customWidth="1"/>
    <col min="3" max="3" width="12.6640625" customWidth="1"/>
    <col min="4" max="4" width="8.5546875" customWidth="1"/>
    <col min="6" max="6" width="24.44140625" customWidth="1"/>
    <col min="8" max="8" width="24.44140625" customWidth="1"/>
  </cols>
  <sheetData>
    <row r="1" spans="1:10" ht="18" x14ac:dyDescent="0.35">
      <c r="A1" s="142" t="s">
        <v>157</v>
      </c>
      <c r="B1" s="142"/>
      <c r="C1" s="142"/>
      <c r="D1" s="142"/>
      <c r="E1" s="142"/>
      <c r="F1" s="148"/>
      <c r="G1" s="148"/>
      <c r="H1" s="148"/>
      <c r="I1" s="148"/>
    </row>
    <row r="2" spans="1:10" ht="18" x14ac:dyDescent="0.35">
      <c r="A2" s="142" t="s">
        <v>154</v>
      </c>
      <c r="B2" s="142"/>
      <c r="C2" s="142"/>
      <c r="D2" s="142"/>
      <c r="E2" s="142"/>
      <c r="F2" s="148"/>
      <c r="G2" s="148"/>
      <c r="H2" s="148"/>
      <c r="I2" s="148"/>
    </row>
    <row r="3" spans="1:10" ht="18" x14ac:dyDescent="0.35">
      <c r="A3" s="142" t="s">
        <v>152</v>
      </c>
      <c r="B3" s="142"/>
      <c r="C3" s="142"/>
      <c r="D3" s="142"/>
      <c r="E3" s="142"/>
      <c r="F3" s="148"/>
      <c r="G3" s="148"/>
      <c r="H3" s="148"/>
      <c r="I3" s="148"/>
    </row>
    <row r="5" spans="1:10" ht="18" x14ac:dyDescent="0.35">
      <c r="B5" s="1"/>
      <c r="G5" s="143" t="s">
        <v>160</v>
      </c>
      <c r="H5" s="143"/>
      <c r="I5" s="143"/>
      <c r="J5" s="1"/>
    </row>
    <row r="6" spans="1:10" ht="18" x14ac:dyDescent="0.35">
      <c r="B6" s="1"/>
      <c r="G6" s="143" t="s">
        <v>0</v>
      </c>
      <c r="H6" s="143"/>
      <c r="I6" s="143"/>
      <c r="J6" s="1"/>
    </row>
    <row r="7" spans="1:10" ht="18" x14ac:dyDescent="0.35">
      <c r="B7" s="1"/>
      <c r="G7" s="143" t="s">
        <v>3</v>
      </c>
      <c r="H7" s="143"/>
      <c r="I7" s="143"/>
      <c r="J7" s="1"/>
    </row>
    <row r="8" spans="1:10" ht="18" x14ac:dyDescent="0.35">
      <c r="B8" s="1"/>
      <c r="G8" s="143" t="s">
        <v>1</v>
      </c>
      <c r="H8" s="143"/>
      <c r="I8" s="143"/>
      <c r="J8" s="1"/>
    </row>
    <row r="9" spans="1:10" ht="18" x14ac:dyDescent="0.35">
      <c r="B9" s="1"/>
      <c r="G9" s="143" t="s">
        <v>4</v>
      </c>
      <c r="H9" s="143"/>
      <c r="I9" s="143"/>
      <c r="J9" s="1"/>
    </row>
    <row r="10" spans="1:10" ht="18" x14ac:dyDescent="0.35">
      <c r="B10" s="1"/>
      <c r="G10" s="143" t="s">
        <v>134</v>
      </c>
      <c r="H10" s="143"/>
      <c r="I10" s="143"/>
      <c r="J10" s="1"/>
    </row>
    <row r="12" spans="1:10" ht="15" customHeight="1" x14ac:dyDescent="0.3">
      <c r="A12" s="147"/>
      <c r="B12" s="147"/>
      <c r="C12" s="147"/>
      <c r="D12" s="147"/>
    </row>
    <row r="13" spans="1:10" ht="25.8" x14ac:dyDescent="0.5">
      <c r="A13" s="149" t="s">
        <v>119</v>
      </c>
      <c r="B13" s="149"/>
      <c r="C13" s="149"/>
      <c r="D13" s="149"/>
      <c r="E13" s="150"/>
      <c r="F13" s="150"/>
      <c r="G13" s="150"/>
      <c r="H13" s="150"/>
      <c r="I13" s="150"/>
    </row>
    <row r="14" spans="1:10" ht="18" x14ac:dyDescent="0.35">
      <c r="H14" s="6" t="s">
        <v>6</v>
      </c>
    </row>
    <row r="15" spans="1:10" x14ac:dyDescent="0.3">
      <c r="A15" s="23" t="s">
        <v>11</v>
      </c>
      <c r="B15" s="23" t="s">
        <v>12</v>
      </c>
      <c r="C15" s="23" t="s">
        <v>120</v>
      </c>
      <c r="D15" s="23" t="s">
        <v>95</v>
      </c>
      <c r="E15" s="23" t="s">
        <v>96</v>
      </c>
      <c r="F15" s="23" t="s">
        <v>13</v>
      </c>
      <c r="G15" s="23" t="s">
        <v>14</v>
      </c>
      <c r="H15" s="23" t="s">
        <v>15</v>
      </c>
    </row>
    <row r="16" spans="1:10" ht="15" x14ac:dyDescent="0.25">
      <c r="A16" s="13">
        <v>1</v>
      </c>
      <c r="B16" s="13">
        <v>2</v>
      </c>
      <c r="C16" s="21">
        <v>3</v>
      </c>
      <c r="D16" s="13">
        <v>4</v>
      </c>
      <c r="E16" s="13">
        <v>5</v>
      </c>
      <c r="F16" s="13">
        <v>6</v>
      </c>
      <c r="G16" s="13">
        <v>7</v>
      </c>
      <c r="H16" s="13">
        <v>8</v>
      </c>
    </row>
    <row r="17" spans="1:8" ht="20.399999999999999" x14ac:dyDescent="0.35">
      <c r="A17" s="21"/>
      <c r="B17" s="20" t="s">
        <v>8</v>
      </c>
      <c r="C17" s="25"/>
      <c r="D17" s="26"/>
      <c r="E17" s="26"/>
      <c r="F17" s="26"/>
      <c r="G17" s="26"/>
      <c r="H17" s="82">
        <f>H18+H25</f>
        <v>6678.6</v>
      </c>
    </row>
    <row r="18" spans="1:8" ht="28.8" x14ac:dyDescent="0.35">
      <c r="A18" s="22">
        <v>1</v>
      </c>
      <c r="B18" s="14" t="s">
        <v>121</v>
      </c>
      <c r="C18" s="66">
        <v>991</v>
      </c>
      <c r="D18" s="10"/>
      <c r="E18" s="10"/>
      <c r="F18" s="10"/>
      <c r="G18" s="10"/>
      <c r="H18" s="109">
        <f t="shared" ref="H18:H23" si="0">H19</f>
        <v>56.8</v>
      </c>
    </row>
    <row r="19" spans="1:8" ht="18" x14ac:dyDescent="0.35">
      <c r="A19" s="12"/>
      <c r="B19" s="4" t="s">
        <v>97</v>
      </c>
      <c r="C19" s="68">
        <v>991</v>
      </c>
      <c r="D19" s="86" t="s">
        <v>141</v>
      </c>
      <c r="E19" s="86" t="s">
        <v>142</v>
      </c>
      <c r="F19" s="10"/>
      <c r="G19" s="10"/>
      <c r="H19" s="110">
        <f t="shared" si="0"/>
        <v>56.8</v>
      </c>
    </row>
    <row r="20" spans="1:8" ht="42.6" x14ac:dyDescent="0.35">
      <c r="A20" s="5"/>
      <c r="B20" s="4" t="s">
        <v>100</v>
      </c>
      <c r="C20" s="10">
        <v>991</v>
      </c>
      <c r="D20" s="86" t="s">
        <v>141</v>
      </c>
      <c r="E20" s="86" t="s">
        <v>143</v>
      </c>
      <c r="F20" s="10"/>
      <c r="G20" s="10"/>
      <c r="H20" s="110">
        <f t="shared" si="0"/>
        <v>56.8</v>
      </c>
    </row>
    <row r="21" spans="1:8" ht="18" x14ac:dyDescent="0.35">
      <c r="A21" s="5"/>
      <c r="B21" s="9" t="s">
        <v>35</v>
      </c>
      <c r="C21" s="10">
        <v>991</v>
      </c>
      <c r="D21" s="86" t="s">
        <v>141</v>
      </c>
      <c r="E21" s="86" t="s">
        <v>143</v>
      </c>
      <c r="F21" s="10" t="s">
        <v>36</v>
      </c>
      <c r="G21" s="10"/>
      <c r="H21" s="110">
        <f t="shared" si="0"/>
        <v>56.8</v>
      </c>
    </row>
    <row r="22" spans="1:8" ht="27.6" x14ac:dyDescent="0.35">
      <c r="A22" s="5"/>
      <c r="B22" s="9" t="s">
        <v>37</v>
      </c>
      <c r="C22" s="10">
        <v>991</v>
      </c>
      <c r="D22" s="86" t="s">
        <v>141</v>
      </c>
      <c r="E22" s="86" t="s">
        <v>143</v>
      </c>
      <c r="F22" s="10" t="s">
        <v>38</v>
      </c>
      <c r="G22" s="10"/>
      <c r="H22" s="110">
        <f t="shared" si="0"/>
        <v>56.8</v>
      </c>
    </row>
    <row r="23" spans="1:8" ht="42.6" x14ac:dyDescent="0.35">
      <c r="A23" s="5"/>
      <c r="B23" s="4" t="s">
        <v>39</v>
      </c>
      <c r="C23" s="10">
        <v>991</v>
      </c>
      <c r="D23" s="86" t="s">
        <v>141</v>
      </c>
      <c r="E23" s="86" t="s">
        <v>143</v>
      </c>
      <c r="F23" s="10" t="s">
        <v>40</v>
      </c>
      <c r="G23" s="10"/>
      <c r="H23" s="110">
        <f t="shared" si="0"/>
        <v>56.8</v>
      </c>
    </row>
    <row r="24" spans="1:8" ht="18" x14ac:dyDescent="0.35">
      <c r="A24" s="5"/>
      <c r="B24" s="4" t="s">
        <v>33</v>
      </c>
      <c r="C24" s="10">
        <v>991</v>
      </c>
      <c r="D24" s="86" t="s">
        <v>141</v>
      </c>
      <c r="E24" s="86" t="s">
        <v>143</v>
      </c>
      <c r="F24" s="10" t="s">
        <v>40</v>
      </c>
      <c r="G24" s="10">
        <v>500</v>
      </c>
      <c r="H24" s="110">
        <v>56.8</v>
      </c>
    </row>
    <row r="25" spans="1:8" ht="28.8" x14ac:dyDescent="0.35">
      <c r="A25" s="22">
        <v>2</v>
      </c>
      <c r="B25" s="14" t="s">
        <v>122</v>
      </c>
      <c r="C25" s="66">
        <v>992</v>
      </c>
      <c r="D25" s="86"/>
      <c r="E25" s="86"/>
      <c r="F25" s="10"/>
      <c r="G25" s="10"/>
      <c r="H25" s="111">
        <f>H26+H59+H66+H77+H92+H105+H112+H126</f>
        <v>6621.8</v>
      </c>
    </row>
    <row r="26" spans="1:8" ht="18" x14ac:dyDescent="0.35">
      <c r="A26" s="70"/>
      <c r="B26" s="71" t="s">
        <v>97</v>
      </c>
      <c r="C26" s="72">
        <v>992</v>
      </c>
      <c r="D26" s="87" t="s">
        <v>141</v>
      </c>
      <c r="E26" s="87" t="s">
        <v>142</v>
      </c>
      <c r="F26" s="73"/>
      <c r="G26" s="73"/>
      <c r="H26" s="89">
        <f>H27+H32+H46+H51</f>
        <v>3408.4</v>
      </c>
    </row>
    <row r="27" spans="1:8" ht="28.8" x14ac:dyDescent="0.35">
      <c r="A27" s="70"/>
      <c r="B27" s="71" t="s">
        <v>98</v>
      </c>
      <c r="C27" s="72">
        <v>992</v>
      </c>
      <c r="D27" s="87" t="s">
        <v>141</v>
      </c>
      <c r="E27" s="87" t="s">
        <v>144</v>
      </c>
      <c r="F27" s="73"/>
      <c r="G27" s="73"/>
      <c r="H27" s="112">
        <f>H28</f>
        <v>871.1</v>
      </c>
    </row>
    <row r="28" spans="1:8" ht="27.6" x14ac:dyDescent="0.35">
      <c r="A28" s="21"/>
      <c r="B28" s="9" t="s">
        <v>17</v>
      </c>
      <c r="C28" s="68">
        <v>992</v>
      </c>
      <c r="D28" s="86" t="s">
        <v>141</v>
      </c>
      <c r="E28" s="86" t="s">
        <v>144</v>
      </c>
      <c r="F28" s="10" t="s">
        <v>18</v>
      </c>
      <c r="G28" s="10"/>
      <c r="H28" s="110">
        <f>H29</f>
        <v>871.1</v>
      </c>
    </row>
    <row r="29" spans="1:8" ht="28.8" x14ac:dyDescent="0.35">
      <c r="A29" s="21"/>
      <c r="B29" s="4" t="s">
        <v>19</v>
      </c>
      <c r="C29" s="68">
        <v>992</v>
      </c>
      <c r="D29" s="86" t="s">
        <v>141</v>
      </c>
      <c r="E29" s="86" t="s">
        <v>144</v>
      </c>
      <c r="F29" s="10" t="s">
        <v>20</v>
      </c>
      <c r="G29" s="10"/>
      <c r="H29" s="110">
        <f>H30</f>
        <v>871.1</v>
      </c>
    </row>
    <row r="30" spans="1:8" ht="28.8" x14ac:dyDescent="0.35">
      <c r="A30" s="13"/>
      <c r="B30" s="4" t="s">
        <v>21</v>
      </c>
      <c r="C30" s="68">
        <v>992</v>
      </c>
      <c r="D30" s="86" t="s">
        <v>141</v>
      </c>
      <c r="E30" s="86" t="s">
        <v>144</v>
      </c>
      <c r="F30" s="10" t="s">
        <v>22</v>
      </c>
      <c r="G30" s="10"/>
      <c r="H30" s="110">
        <f>H31</f>
        <v>871.1</v>
      </c>
    </row>
    <row r="31" spans="1:8" ht="56.4" x14ac:dyDescent="0.35">
      <c r="A31" s="13"/>
      <c r="B31" s="4" t="s">
        <v>23</v>
      </c>
      <c r="C31" s="68">
        <v>992</v>
      </c>
      <c r="D31" s="86" t="s">
        <v>141</v>
      </c>
      <c r="E31" s="86" t="s">
        <v>144</v>
      </c>
      <c r="F31" s="10" t="s">
        <v>22</v>
      </c>
      <c r="G31" s="10">
        <v>100</v>
      </c>
      <c r="H31" s="110">
        <v>871.1</v>
      </c>
    </row>
    <row r="32" spans="1:8" ht="41.4" x14ac:dyDescent="0.35">
      <c r="A32" s="74"/>
      <c r="B32" s="160" t="s">
        <v>99</v>
      </c>
      <c r="C32" s="161">
        <v>992</v>
      </c>
      <c r="D32" s="162" t="s">
        <v>141</v>
      </c>
      <c r="E32" s="162" t="s">
        <v>145</v>
      </c>
      <c r="F32" s="163"/>
      <c r="G32" s="164"/>
      <c r="H32" s="165">
        <f>H33+H41</f>
        <v>2479.3000000000002</v>
      </c>
    </row>
    <row r="33" spans="1:8" ht="27.6" x14ac:dyDescent="0.35">
      <c r="A33" s="13"/>
      <c r="B33" s="166" t="s">
        <v>17</v>
      </c>
      <c r="C33" s="167">
        <v>992</v>
      </c>
      <c r="D33" s="139" t="s">
        <v>141</v>
      </c>
      <c r="E33" s="139" t="s">
        <v>145</v>
      </c>
      <c r="F33" s="138" t="s">
        <v>18</v>
      </c>
      <c r="G33" s="138"/>
      <c r="H33" s="140">
        <f>H34</f>
        <v>2475.5</v>
      </c>
    </row>
    <row r="34" spans="1:8" ht="27.6" x14ac:dyDescent="0.35">
      <c r="A34" s="13"/>
      <c r="B34" s="9" t="s">
        <v>24</v>
      </c>
      <c r="C34" s="68">
        <v>992</v>
      </c>
      <c r="D34" s="86" t="s">
        <v>141</v>
      </c>
      <c r="E34" s="86" t="s">
        <v>145</v>
      </c>
      <c r="F34" s="10" t="s">
        <v>25</v>
      </c>
      <c r="G34" s="10"/>
      <c r="H34" s="110">
        <f>H35</f>
        <v>2475.5</v>
      </c>
    </row>
    <row r="35" spans="1:8" ht="27.6" x14ac:dyDescent="0.35">
      <c r="A35" s="13"/>
      <c r="B35" s="9" t="s">
        <v>21</v>
      </c>
      <c r="C35" s="68">
        <v>992</v>
      </c>
      <c r="D35" s="86" t="s">
        <v>141</v>
      </c>
      <c r="E35" s="86" t="s">
        <v>145</v>
      </c>
      <c r="F35" s="10" t="s">
        <v>26</v>
      </c>
      <c r="G35" s="57"/>
      <c r="H35" s="110">
        <f>H36+H37+H38+H39</f>
        <v>2475.5</v>
      </c>
    </row>
    <row r="36" spans="1:8" ht="55.2" x14ac:dyDescent="0.35">
      <c r="A36" s="13"/>
      <c r="B36" s="166" t="s">
        <v>23</v>
      </c>
      <c r="C36" s="168">
        <v>992</v>
      </c>
      <c r="D36" s="139" t="s">
        <v>141</v>
      </c>
      <c r="E36" s="139" t="s">
        <v>145</v>
      </c>
      <c r="F36" s="138" t="s">
        <v>26</v>
      </c>
      <c r="G36" s="138">
        <v>100</v>
      </c>
      <c r="H36" s="140">
        <v>2013.9</v>
      </c>
    </row>
    <row r="37" spans="1:8" ht="28.8" x14ac:dyDescent="0.35">
      <c r="A37" s="13"/>
      <c r="B37" s="4" t="s">
        <v>27</v>
      </c>
      <c r="C37" s="68">
        <v>992</v>
      </c>
      <c r="D37" s="86" t="s">
        <v>141</v>
      </c>
      <c r="E37" s="86" t="s">
        <v>145</v>
      </c>
      <c r="F37" s="10" t="s">
        <v>26</v>
      </c>
      <c r="G37" s="10">
        <v>200</v>
      </c>
      <c r="H37" s="110">
        <v>454.4</v>
      </c>
    </row>
    <row r="38" spans="1:8" ht="18" x14ac:dyDescent="0.35">
      <c r="A38" s="13"/>
      <c r="B38" s="4" t="s">
        <v>28</v>
      </c>
      <c r="C38" s="10">
        <v>992</v>
      </c>
      <c r="D38" s="86" t="s">
        <v>141</v>
      </c>
      <c r="E38" s="86" t="s">
        <v>145</v>
      </c>
      <c r="F38" s="10" t="s">
        <v>26</v>
      </c>
      <c r="G38" s="10">
        <v>800</v>
      </c>
      <c r="H38" s="110">
        <v>7</v>
      </c>
    </row>
    <row r="39" spans="1:8" ht="28.8" x14ac:dyDescent="0.35">
      <c r="A39" s="13"/>
      <c r="B39" s="4" t="s">
        <v>31</v>
      </c>
      <c r="C39" s="10">
        <v>992</v>
      </c>
      <c r="D39" s="86" t="s">
        <v>141</v>
      </c>
      <c r="E39" s="86" t="s">
        <v>145</v>
      </c>
      <c r="F39" s="10" t="s">
        <v>34</v>
      </c>
      <c r="G39" s="10"/>
      <c r="H39" s="110">
        <v>0.2</v>
      </c>
    </row>
    <row r="40" spans="1:8" ht="18" x14ac:dyDescent="0.35">
      <c r="A40" s="13"/>
      <c r="B40" s="4" t="s">
        <v>33</v>
      </c>
      <c r="C40" s="10">
        <v>992</v>
      </c>
      <c r="D40" s="86" t="s">
        <v>141</v>
      </c>
      <c r="E40" s="86" t="s">
        <v>145</v>
      </c>
      <c r="F40" s="10" t="s">
        <v>34</v>
      </c>
      <c r="G40" s="10">
        <v>500</v>
      </c>
      <c r="H40" s="110">
        <v>0.2</v>
      </c>
    </row>
    <row r="41" spans="1:8" ht="18" x14ac:dyDescent="0.35">
      <c r="A41" s="13"/>
      <c r="B41" s="4" t="s">
        <v>41</v>
      </c>
      <c r="C41" s="10">
        <v>992</v>
      </c>
      <c r="D41" s="86" t="s">
        <v>141</v>
      </c>
      <c r="E41" s="86" t="s">
        <v>145</v>
      </c>
      <c r="F41" s="10" t="s">
        <v>42</v>
      </c>
      <c r="G41" s="10"/>
      <c r="H41" s="110">
        <v>3.8</v>
      </c>
    </row>
    <row r="42" spans="1:8" ht="18" x14ac:dyDescent="0.35">
      <c r="A42" s="13"/>
      <c r="B42" s="4" t="s">
        <v>92</v>
      </c>
      <c r="C42" s="10">
        <v>992</v>
      </c>
      <c r="D42" s="86" t="s">
        <v>141</v>
      </c>
      <c r="E42" s="86" t="s">
        <v>145</v>
      </c>
      <c r="F42" s="10" t="s">
        <v>80</v>
      </c>
      <c r="G42" s="10"/>
      <c r="H42" s="110">
        <v>3.8</v>
      </c>
    </row>
    <row r="43" spans="1:8" ht="18" x14ac:dyDescent="0.35">
      <c r="A43" s="13"/>
      <c r="B43" s="4" t="s">
        <v>81</v>
      </c>
      <c r="C43" s="10">
        <v>992</v>
      </c>
      <c r="D43" s="86" t="s">
        <v>141</v>
      </c>
      <c r="E43" s="86" t="s">
        <v>145</v>
      </c>
      <c r="F43" s="10" t="s">
        <v>82</v>
      </c>
      <c r="G43" s="10"/>
      <c r="H43" s="110">
        <v>3.8</v>
      </c>
    </row>
    <row r="44" spans="1:8" ht="42.6" x14ac:dyDescent="0.35">
      <c r="A44" s="13"/>
      <c r="B44" s="4" t="s">
        <v>88</v>
      </c>
      <c r="C44" s="10">
        <v>992</v>
      </c>
      <c r="D44" s="86" t="s">
        <v>141</v>
      </c>
      <c r="E44" s="86" t="s">
        <v>145</v>
      </c>
      <c r="F44" s="10" t="s">
        <v>89</v>
      </c>
      <c r="G44" s="10"/>
      <c r="H44" s="110">
        <v>3.8</v>
      </c>
    </row>
    <row r="45" spans="1:8" ht="28.8" x14ac:dyDescent="0.35">
      <c r="A45" s="13"/>
      <c r="B45" s="4" t="s">
        <v>27</v>
      </c>
      <c r="C45" s="10">
        <v>992</v>
      </c>
      <c r="D45" s="86" t="s">
        <v>141</v>
      </c>
      <c r="E45" s="86" t="s">
        <v>145</v>
      </c>
      <c r="F45" s="10" t="s">
        <v>89</v>
      </c>
      <c r="G45" s="10">
        <v>200</v>
      </c>
      <c r="H45" s="110">
        <v>3.8</v>
      </c>
    </row>
    <row r="46" spans="1:8" ht="18" x14ac:dyDescent="0.35">
      <c r="A46" s="74"/>
      <c r="B46" s="71" t="s">
        <v>102</v>
      </c>
      <c r="C46" s="72">
        <v>992</v>
      </c>
      <c r="D46" s="87" t="s">
        <v>141</v>
      </c>
      <c r="E46" s="87">
        <v>11</v>
      </c>
      <c r="F46" s="73"/>
      <c r="G46" s="73"/>
      <c r="H46" s="112">
        <v>10</v>
      </c>
    </row>
    <row r="47" spans="1:8" ht="28.8" x14ac:dyDescent="0.35">
      <c r="A47" s="13"/>
      <c r="B47" s="4" t="s">
        <v>17</v>
      </c>
      <c r="C47" s="68">
        <v>992</v>
      </c>
      <c r="D47" s="86" t="s">
        <v>141</v>
      </c>
      <c r="E47" s="86">
        <v>11</v>
      </c>
      <c r="F47" s="10" t="s">
        <v>18</v>
      </c>
      <c r="G47" s="10"/>
      <c r="H47" s="110">
        <v>10</v>
      </c>
    </row>
    <row r="48" spans="1:8" ht="28.8" x14ac:dyDescent="0.35">
      <c r="A48" s="13"/>
      <c r="B48" s="4" t="s">
        <v>24</v>
      </c>
      <c r="C48" s="68">
        <v>992</v>
      </c>
      <c r="D48" s="86" t="s">
        <v>141</v>
      </c>
      <c r="E48" s="86">
        <v>11</v>
      </c>
      <c r="F48" s="10" t="s">
        <v>25</v>
      </c>
      <c r="G48" s="10"/>
      <c r="H48" s="110">
        <v>10</v>
      </c>
    </row>
    <row r="49" spans="1:8" ht="28.8" x14ac:dyDescent="0.35">
      <c r="A49" s="13"/>
      <c r="B49" s="4" t="s">
        <v>29</v>
      </c>
      <c r="C49" s="68">
        <v>992</v>
      </c>
      <c r="D49" s="86" t="s">
        <v>141</v>
      </c>
      <c r="E49" s="86">
        <v>11</v>
      </c>
      <c r="F49" s="10" t="s">
        <v>30</v>
      </c>
      <c r="G49" s="10"/>
      <c r="H49" s="110">
        <v>10</v>
      </c>
    </row>
    <row r="50" spans="1:8" ht="18" x14ac:dyDescent="0.35">
      <c r="A50" s="13"/>
      <c r="B50" s="4" t="s">
        <v>28</v>
      </c>
      <c r="C50" s="68">
        <v>992</v>
      </c>
      <c r="D50" s="86" t="s">
        <v>141</v>
      </c>
      <c r="E50" s="86">
        <v>11</v>
      </c>
      <c r="F50" s="10" t="s">
        <v>30</v>
      </c>
      <c r="G50" s="10">
        <v>800</v>
      </c>
      <c r="H50" s="110">
        <v>10</v>
      </c>
    </row>
    <row r="51" spans="1:8" ht="18" x14ac:dyDescent="0.35">
      <c r="A51" s="74"/>
      <c r="B51" s="71" t="s">
        <v>123</v>
      </c>
      <c r="C51" s="72">
        <v>992</v>
      </c>
      <c r="D51" s="87" t="s">
        <v>141</v>
      </c>
      <c r="E51" s="87">
        <v>13</v>
      </c>
      <c r="F51" s="73"/>
      <c r="G51" s="73"/>
      <c r="H51" s="112">
        <v>48</v>
      </c>
    </row>
    <row r="52" spans="1:8" ht="18" x14ac:dyDescent="0.35">
      <c r="A52" s="13"/>
      <c r="B52" s="4" t="s">
        <v>124</v>
      </c>
      <c r="C52" s="68">
        <v>992</v>
      </c>
      <c r="D52" s="86" t="s">
        <v>141</v>
      </c>
      <c r="E52" s="86">
        <v>13</v>
      </c>
      <c r="F52" s="10" t="s">
        <v>42</v>
      </c>
      <c r="G52" s="10"/>
      <c r="H52" s="110">
        <v>48</v>
      </c>
    </row>
    <row r="53" spans="1:8" ht="18" x14ac:dyDescent="0.35">
      <c r="A53" s="13"/>
      <c r="B53" s="4" t="s">
        <v>43</v>
      </c>
      <c r="C53" s="68">
        <v>992</v>
      </c>
      <c r="D53" s="86" t="s">
        <v>141</v>
      </c>
      <c r="E53" s="86">
        <v>13</v>
      </c>
      <c r="F53" s="10" t="s">
        <v>44</v>
      </c>
      <c r="G53" s="10"/>
      <c r="H53" s="110">
        <v>48</v>
      </c>
    </row>
    <row r="54" spans="1:8" ht="28.8" x14ac:dyDescent="0.35">
      <c r="A54" s="13"/>
      <c r="B54" s="11" t="s">
        <v>45</v>
      </c>
      <c r="C54" s="68">
        <v>992</v>
      </c>
      <c r="D54" s="86" t="s">
        <v>141</v>
      </c>
      <c r="E54" s="86">
        <v>13</v>
      </c>
      <c r="F54" s="10" t="s">
        <v>46</v>
      </c>
      <c r="G54" s="10"/>
      <c r="H54" s="110">
        <v>48</v>
      </c>
    </row>
    <row r="55" spans="1:8" ht="42.6" x14ac:dyDescent="0.35">
      <c r="A55" s="13"/>
      <c r="B55" s="11" t="s">
        <v>47</v>
      </c>
      <c r="C55" s="10">
        <v>992</v>
      </c>
      <c r="D55" s="86" t="s">
        <v>141</v>
      </c>
      <c r="E55" s="86">
        <v>13</v>
      </c>
      <c r="F55" s="10" t="s">
        <v>48</v>
      </c>
      <c r="G55" s="10"/>
      <c r="H55" s="114">
        <v>5</v>
      </c>
    </row>
    <row r="56" spans="1:8" ht="28.8" x14ac:dyDescent="0.35">
      <c r="A56" s="13"/>
      <c r="B56" s="11" t="s">
        <v>27</v>
      </c>
      <c r="C56" s="10">
        <v>992</v>
      </c>
      <c r="D56" s="86" t="s">
        <v>141</v>
      </c>
      <c r="E56" s="86">
        <v>13</v>
      </c>
      <c r="F56" s="10" t="s">
        <v>48</v>
      </c>
      <c r="G56" s="10">
        <v>200</v>
      </c>
      <c r="H56" s="114">
        <v>5</v>
      </c>
    </row>
    <row r="57" spans="1:8" ht="59.4" x14ac:dyDescent="0.35">
      <c r="A57" s="13"/>
      <c r="B57" s="4" t="s">
        <v>125</v>
      </c>
      <c r="C57" s="10">
        <v>992</v>
      </c>
      <c r="D57" s="86" t="s">
        <v>141</v>
      </c>
      <c r="E57" s="86">
        <v>13</v>
      </c>
      <c r="F57" s="10" t="s">
        <v>51</v>
      </c>
      <c r="G57" s="10"/>
      <c r="H57" s="110">
        <v>43</v>
      </c>
    </row>
    <row r="58" spans="1:8" ht="28.8" x14ac:dyDescent="0.35">
      <c r="A58" s="13"/>
      <c r="B58" s="4" t="s">
        <v>27</v>
      </c>
      <c r="C58" s="68">
        <v>992</v>
      </c>
      <c r="D58" s="86">
        <v>1</v>
      </c>
      <c r="E58" s="86">
        <v>13</v>
      </c>
      <c r="F58" s="10" t="s">
        <v>51</v>
      </c>
      <c r="G58" s="10">
        <v>200</v>
      </c>
      <c r="H58" s="110">
        <v>43</v>
      </c>
    </row>
    <row r="59" spans="1:8" ht="18" x14ac:dyDescent="0.35">
      <c r="A59" s="75"/>
      <c r="B59" s="76" t="s">
        <v>104</v>
      </c>
      <c r="C59" s="77">
        <v>992</v>
      </c>
      <c r="D59" s="88" t="s">
        <v>144</v>
      </c>
      <c r="E59" s="88" t="s">
        <v>142</v>
      </c>
      <c r="F59" s="43"/>
      <c r="G59" s="43"/>
      <c r="H59" s="115">
        <v>98.5</v>
      </c>
    </row>
    <row r="60" spans="1:8" ht="18" x14ac:dyDescent="0.35">
      <c r="A60" s="13"/>
      <c r="B60" s="4" t="s">
        <v>105</v>
      </c>
      <c r="C60" s="68">
        <v>992</v>
      </c>
      <c r="D60" s="86" t="s">
        <v>144</v>
      </c>
      <c r="E60" s="86" t="s">
        <v>140</v>
      </c>
      <c r="F60" s="10"/>
      <c r="G60" s="10"/>
      <c r="H60" s="114">
        <v>98.5</v>
      </c>
    </row>
    <row r="61" spans="1:8" ht="18" x14ac:dyDescent="0.35">
      <c r="A61" s="13"/>
      <c r="B61" s="4" t="s">
        <v>41</v>
      </c>
      <c r="C61" s="68">
        <v>992</v>
      </c>
      <c r="D61" s="86" t="s">
        <v>144</v>
      </c>
      <c r="E61" s="86" t="s">
        <v>140</v>
      </c>
      <c r="F61" s="10" t="s">
        <v>42</v>
      </c>
      <c r="G61" s="10"/>
      <c r="H61" s="114">
        <v>98.5</v>
      </c>
    </row>
    <row r="62" spans="1:8" ht="18" x14ac:dyDescent="0.35">
      <c r="A62" s="13"/>
      <c r="B62" s="4" t="s">
        <v>92</v>
      </c>
      <c r="C62" s="68">
        <v>992</v>
      </c>
      <c r="D62" s="86" t="s">
        <v>144</v>
      </c>
      <c r="E62" s="86" t="s">
        <v>140</v>
      </c>
      <c r="F62" s="10" t="s">
        <v>80</v>
      </c>
      <c r="G62" s="10"/>
      <c r="H62" s="114">
        <v>98.5</v>
      </c>
    </row>
    <row r="63" spans="1:8" ht="18" x14ac:dyDescent="0.35">
      <c r="A63" s="13"/>
      <c r="B63" s="4" t="s">
        <v>81</v>
      </c>
      <c r="C63" s="68">
        <v>992</v>
      </c>
      <c r="D63" s="86" t="s">
        <v>144</v>
      </c>
      <c r="E63" s="86" t="s">
        <v>140</v>
      </c>
      <c r="F63" s="10" t="s">
        <v>82</v>
      </c>
      <c r="G63" s="10"/>
      <c r="H63" s="114">
        <v>98.5</v>
      </c>
    </row>
    <row r="64" spans="1:8" ht="28.8" x14ac:dyDescent="0.35">
      <c r="A64" s="13"/>
      <c r="B64" s="4" t="s">
        <v>86</v>
      </c>
      <c r="C64" s="10">
        <v>992</v>
      </c>
      <c r="D64" s="86" t="s">
        <v>144</v>
      </c>
      <c r="E64" s="86" t="s">
        <v>140</v>
      </c>
      <c r="F64" s="10" t="s">
        <v>87</v>
      </c>
      <c r="G64" s="10"/>
      <c r="H64" s="114">
        <v>98.5</v>
      </c>
    </row>
    <row r="65" spans="1:8" ht="56.4" x14ac:dyDescent="0.35">
      <c r="A65" s="13"/>
      <c r="B65" s="4" t="s">
        <v>23</v>
      </c>
      <c r="C65" s="10">
        <v>992</v>
      </c>
      <c r="D65" s="86" t="s">
        <v>144</v>
      </c>
      <c r="E65" s="86" t="s">
        <v>140</v>
      </c>
      <c r="F65" s="10" t="s">
        <v>87</v>
      </c>
      <c r="G65" s="10">
        <v>100</v>
      </c>
      <c r="H65" s="114">
        <v>98.5</v>
      </c>
    </row>
    <row r="66" spans="1:8" ht="28.8" x14ac:dyDescent="0.35">
      <c r="A66" s="75"/>
      <c r="B66" s="76" t="s">
        <v>106</v>
      </c>
      <c r="C66" s="77">
        <v>992</v>
      </c>
      <c r="D66" s="88" t="s">
        <v>140</v>
      </c>
      <c r="E66" s="88" t="s">
        <v>142</v>
      </c>
      <c r="F66" s="43"/>
      <c r="G66" s="43"/>
      <c r="H66" s="115">
        <v>13.2</v>
      </c>
    </row>
    <row r="67" spans="1:8" ht="28.8" x14ac:dyDescent="0.35">
      <c r="A67" s="13"/>
      <c r="B67" s="4" t="s">
        <v>107</v>
      </c>
      <c r="C67" s="68">
        <v>992</v>
      </c>
      <c r="D67" s="86" t="s">
        <v>140</v>
      </c>
      <c r="E67" s="86">
        <v>10</v>
      </c>
      <c r="F67" s="10"/>
      <c r="G67" s="10"/>
      <c r="H67" s="110">
        <v>13.2</v>
      </c>
    </row>
    <row r="68" spans="1:8" ht="18" x14ac:dyDescent="0.35">
      <c r="A68" s="13"/>
      <c r="B68" s="4" t="s">
        <v>41</v>
      </c>
      <c r="C68" s="68">
        <v>992</v>
      </c>
      <c r="D68" s="86" t="s">
        <v>140</v>
      </c>
      <c r="E68" s="86">
        <v>10</v>
      </c>
      <c r="F68" s="10" t="s">
        <v>42</v>
      </c>
      <c r="G68" s="10"/>
      <c r="H68" s="110">
        <v>13.2</v>
      </c>
    </row>
    <row r="69" spans="1:8" ht="28.8" x14ac:dyDescent="0.35">
      <c r="A69" s="13"/>
      <c r="B69" s="11" t="s">
        <v>126</v>
      </c>
      <c r="C69" s="68">
        <v>992</v>
      </c>
      <c r="D69" s="86" t="s">
        <v>140</v>
      </c>
      <c r="E69" s="86">
        <v>10</v>
      </c>
      <c r="F69" s="10" t="s">
        <v>44</v>
      </c>
      <c r="G69" s="10"/>
      <c r="H69" s="110">
        <v>5</v>
      </c>
    </row>
    <row r="70" spans="1:8" ht="28.8" x14ac:dyDescent="0.35">
      <c r="A70" s="13"/>
      <c r="B70" s="11" t="s">
        <v>127</v>
      </c>
      <c r="C70" s="68">
        <v>992</v>
      </c>
      <c r="D70" s="86" t="s">
        <v>140</v>
      </c>
      <c r="E70" s="86">
        <v>10</v>
      </c>
      <c r="F70" s="10" t="s">
        <v>46</v>
      </c>
      <c r="G70" s="10"/>
      <c r="H70" s="110">
        <v>5</v>
      </c>
    </row>
    <row r="71" spans="1:8" ht="70.2" x14ac:dyDescent="0.35">
      <c r="A71" s="13"/>
      <c r="B71" s="11" t="s">
        <v>128</v>
      </c>
      <c r="C71" s="68">
        <v>992</v>
      </c>
      <c r="D71" s="86" t="s">
        <v>140</v>
      </c>
      <c r="E71" s="86">
        <v>10</v>
      </c>
      <c r="F71" s="10" t="s">
        <v>53</v>
      </c>
      <c r="G71" s="10"/>
      <c r="H71" s="110">
        <v>5</v>
      </c>
    </row>
    <row r="72" spans="1:8" ht="28.8" x14ac:dyDescent="0.35">
      <c r="A72" s="13"/>
      <c r="B72" s="11" t="s">
        <v>27</v>
      </c>
      <c r="C72" s="68">
        <v>992</v>
      </c>
      <c r="D72" s="86" t="s">
        <v>140</v>
      </c>
      <c r="E72" s="86">
        <v>10</v>
      </c>
      <c r="F72" s="10" t="s">
        <v>53</v>
      </c>
      <c r="G72" s="10">
        <v>200</v>
      </c>
      <c r="H72" s="110">
        <v>5</v>
      </c>
    </row>
    <row r="73" spans="1:8" ht="31.95" customHeight="1" x14ac:dyDescent="0.35">
      <c r="A73" s="13"/>
      <c r="B73" s="85" t="s">
        <v>139</v>
      </c>
      <c r="C73" s="68">
        <v>992</v>
      </c>
      <c r="D73" s="86" t="s">
        <v>140</v>
      </c>
      <c r="E73" s="86">
        <v>10</v>
      </c>
      <c r="F73" s="10" t="s">
        <v>80</v>
      </c>
      <c r="G73" s="10"/>
      <c r="H73" s="110">
        <v>8.1999999999999993</v>
      </c>
    </row>
    <row r="74" spans="1:8" ht="18" x14ac:dyDescent="0.35">
      <c r="A74" s="13"/>
      <c r="B74" s="11" t="s">
        <v>81</v>
      </c>
      <c r="C74" s="68">
        <v>992</v>
      </c>
      <c r="D74" s="86" t="s">
        <v>140</v>
      </c>
      <c r="E74" s="86">
        <v>10</v>
      </c>
      <c r="F74" s="10" t="s">
        <v>82</v>
      </c>
      <c r="G74" s="10"/>
      <c r="H74" s="110">
        <v>8.1999999999999993</v>
      </c>
    </row>
    <row r="75" spans="1:8" ht="42.6" x14ac:dyDescent="0.35">
      <c r="A75" s="13"/>
      <c r="B75" s="11" t="s">
        <v>138</v>
      </c>
      <c r="C75" s="68">
        <v>992</v>
      </c>
      <c r="D75" s="86" t="s">
        <v>140</v>
      </c>
      <c r="E75" s="86">
        <v>10</v>
      </c>
      <c r="F75" s="10" t="s">
        <v>137</v>
      </c>
      <c r="G75" s="10"/>
      <c r="H75" s="110">
        <v>8.1999999999999993</v>
      </c>
    </row>
    <row r="76" spans="1:8" ht="28.8" x14ac:dyDescent="0.35">
      <c r="A76" s="13"/>
      <c r="B76" s="11" t="s">
        <v>27</v>
      </c>
      <c r="C76" s="68">
        <v>992</v>
      </c>
      <c r="D76" s="86" t="s">
        <v>140</v>
      </c>
      <c r="E76" s="86">
        <v>10</v>
      </c>
      <c r="F76" s="10" t="s">
        <v>137</v>
      </c>
      <c r="G76" s="10">
        <v>200</v>
      </c>
      <c r="H76" s="110">
        <v>8.1999999999999993</v>
      </c>
    </row>
    <row r="77" spans="1:8" ht="18" x14ac:dyDescent="0.35">
      <c r="A77" s="78"/>
      <c r="B77" s="132" t="s">
        <v>108</v>
      </c>
      <c r="C77" s="133">
        <v>992</v>
      </c>
      <c r="D77" s="134" t="s">
        <v>145</v>
      </c>
      <c r="E77" s="134" t="s">
        <v>142</v>
      </c>
      <c r="F77" s="135"/>
      <c r="G77" s="135"/>
      <c r="H77" s="136">
        <f>H78+H84</f>
        <v>1281.7</v>
      </c>
    </row>
    <row r="78" spans="1:8" ht="18" x14ac:dyDescent="0.35">
      <c r="A78" s="8"/>
      <c r="B78" s="137" t="s">
        <v>109</v>
      </c>
      <c r="C78" s="138">
        <v>992</v>
      </c>
      <c r="D78" s="139" t="s">
        <v>145</v>
      </c>
      <c r="E78" s="139" t="s">
        <v>146</v>
      </c>
      <c r="F78" s="138"/>
      <c r="G78" s="138"/>
      <c r="H78" s="140">
        <v>1248.7</v>
      </c>
    </row>
    <row r="79" spans="1:8" ht="18" x14ac:dyDescent="0.35">
      <c r="A79" s="8"/>
      <c r="B79" s="137" t="s">
        <v>124</v>
      </c>
      <c r="C79" s="138">
        <v>992</v>
      </c>
      <c r="D79" s="139" t="s">
        <v>145</v>
      </c>
      <c r="E79" s="139" t="s">
        <v>146</v>
      </c>
      <c r="F79" s="138" t="s">
        <v>42</v>
      </c>
      <c r="G79" s="138"/>
      <c r="H79" s="140">
        <v>1248.7</v>
      </c>
    </row>
    <row r="80" spans="1:8" ht="18" x14ac:dyDescent="0.35">
      <c r="A80" s="8"/>
      <c r="B80" s="137" t="s">
        <v>55</v>
      </c>
      <c r="C80" s="138">
        <v>992</v>
      </c>
      <c r="D80" s="139" t="s">
        <v>145</v>
      </c>
      <c r="E80" s="139" t="s">
        <v>146</v>
      </c>
      <c r="F80" s="138" t="s">
        <v>56</v>
      </c>
      <c r="G80" s="138"/>
      <c r="H80" s="140">
        <v>1248.7</v>
      </c>
    </row>
    <row r="81" spans="1:8" ht="18" x14ac:dyDescent="0.35">
      <c r="A81" s="8"/>
      <c r="B81" s="137" t="s">
        <v>57</v>
      </c>
      <c r="C81" s="138">
        <v>992</v>
      </c>
      <c r="D81" s="139" t="s">
        <v>145</v>
      </c>
      <c r="E81" s="139" t="s">
        <v>146</v>
      </c>
      <c r="F81" s="138" t="s">
        <v>58</v>
      </c>
      <c r="G81" s="138"/>
      <c r="H81" s="140">
        <v>1248.7</v>
      </c>
    </row>
    <row r="82" spans="1:8" ht="18" x14ac:dyDescent="0.35">
      <c r="A82" s="8"/>
      <c r="B82" s="137" t="s">
        <v>59</v>
      </c>
      <c r="C82" s="138">
        <v>992</v>
      </c>
      <c r="D82" s="139" t="s">
        <v>145</v>
      </c>
      <c r="E82" s="139" t="s">
        <v>146</v>
      </c>
      <c r="F82" s="138" t="s">
        <v>60</v>
      </c>
      <c r="G82" s="138"/>
      <c r="H82" s="140">
        <v>1248.7</v>
      </c>
    </row>
    <row r="83" spans="1:8" ht="28.8" x14ac:dyDescent="0.35">
      <c r="A83" s="8"/>
      <c r="B83" s="137" t="s">
        <v>27</v>
      </c>
      <c r="C83" s="138">
        <v>992</v>
      </c>
      <c r="D83" s="139" t="s">
        <v>145</v>
      </c>
      <c r="E83" s="139" t="s">
        <v>146</v>
      </c>
      <c r="F83" s="138" t="s">
        <v>60</v>
      </c>
      <c r="G83" s="138">
        <v>200</v>
      </c>
      <c r="H83" s="140">
        <v>1248.7</v>
      </c>
    </row>
    <row r="84" spans="1:8" ht="18" x14ac:dyDescent="0.35">
      <c r="A84" s="21"/>
      <c r="B84" s="11" t="s">
        <v>129</v>
      </c>
      <c r="C84" s="58">
        <v>992</v>
      </c>
      <c r="D84" s="86" t="s">
        <v>145</v>
      </c>
      <c r="E84" s="86">
        <v>12</v>
      </c>
      <c r="F84" s="69"/>
      <c r="G84" s="69"/>
      <c r="H84" s="110">
        <v>33</v>
      </c>
    </row>
    <row r="85" spans="1:8" ht="18" x14ac:dyDescent="0.35">
      <c r="A85" s="21"/>
      <c r="B85" s="11" t="s">
        <v>124</v>
      </c>
      <c r="C85" s="58">
        <v>992</v>
      </c>
      <c r="D85" s="86" t="s">
        <v>145</v>
      </c>
      <c r="E85" s="86">
        <v>12</v>
      </c>
      <c r="F85" s="10" t="s">
        <v>42</v>
      </c>
      <c r="G85" s="69"/>
      <c r="H85" s="110">
        <v>33</v>
      </c>
    </row>
    <row r="86" spans="1:8" ht="18" x14ac:dyDescent="0.35">
      <c r="A86" s="21"/>
      <c r="B86" s="11" t="s">
        <v>43</v>
      </c>
      <c r="C86" s="58">
        <v>992</v>
      </c>
      <c r="D86" s="86" t="s">
        <v>145</v>
      </c>
      <c r="E86" s="86">
        <v>12</v>
      </c>
      <c r="F86" s="10" t="s">
        <v>44</v>
      </c>
      <c r="G86" s="69"/>
      <c r="H86" s="110">
        <v>33</v>
      </c>
    </row>
    <row r="87" spans="1:8" ht="28.8" x14ac:dyDescent="0.35">
      <c r="A87" s="21"/>
      <c r="B87" s="11" t="s">
        <v>45</v>
      </c>
      <c r="C87" s="58">
        <v>992</v>
      </c>
      <c r="D87" s="86" t="s">
        <v>145</v>
      </c>
      <c r="E87" s="86">
        <v>12</v>
      </c>
      <c r="F87" s="10" t="s">
        <v>46</v>
      </c>
      <c r="G87" s="69"/>
      <c r="H87" s="110">
        <v>33</v>
      </c>
    </row>
    <row r="88" spans="1:8" ht="42.6" x14ac:dyDescent="0.35">
      <c r="A88" s="21"/>
      <c r="B88" s="11" t="s">
        <v>49</v>
      </c>
      <c r="C88" s="58">
        <v>992</v>
      </c>
      <c r="D88" s="86" t="s">
        <v>145</v>
      </c>
      <c r="E88" s="86">
        <v>12</v>
      </c>
      <c r="F88" s="10" t="s">
        <v>50</v>
      </c>
      <c r="G88" s="69"/>
      <c r="H88" s="110">
        <v>3</v>
      </c>
    </row>
    <row r="89" spans="1:8" ht="28.8" x14ac:dyDescent="0.35">
      <c r="A89" s="21"/>
      <c r="B89" s="11" t="s">
        <v>27</v>
      </c>
      <c r="C89" s="58">
        <v>992</v>
      </c>
      <c r="D89" s="86" t="s">
        <v>145</v>
      </c>
      <c r="E89" s="86">
        <v>12</v>
      </c>
      <c r="F89" s="10" t="s">
        <v>50</v>
      </c>
      <c r="G89" s="10">
        <v>200</v>
      </c>
      <c r="H89" s="110">
        <v>3</v>
      </c>
    </row>
    <row r="90" spans="1:8" ht="42.6" x14ac:dyDescent="0.35">
      <c r="A90" s="21"/>
      <c r="B90" s="11" t="s">
        <v>90</v>
      </c>
      <c r="C90" s="58">
        <v>992</v>
      </c>
      <c r="D90" s="86" t="s">
        <v>145</v>
      </c>
      <c r="E90" s="86">
        <v>12</v>
      </c>
      <c r="F90" s="10" t="s">
        <v>52</v>
      </c>
      <c r="G90" s="69"/>
      <c r="H90" s="110">
        <v>30</v>
      </c>
    </row>
    <row r="91" spans="1:8" ht="28.8" x14ac:dyDescent="0.35">
      <c r="A91" s="21"/>
      <c r="B91" s="11" t="s">
        <v>27</v>
      </c>
      <c r="C91" s="58">
        <v>992</v>
      </c>
      <c r="D91" s="86" t="s">
        <v>145</v>
      </c>
      <c r="E91" s="86">
        <v>12</v>
      </c>
      <c r="F91" s="10" t="s">
        <v>52</v>
      </c>
      <c r="G91" s="10">
        <v>200</v>
      </c>
      <c r="H91" s="110">
        <v>30</v>
      </c>
    </row>
    <row r="92" spans="1:8" ht="18" x14ac:dyDescent="0.35">
      <c r="A92" s="79"/>
      <c r="B92" s="76" t="s">
        <v>111</v>
      </c>
      <c r="C92" s="43">
        <v>992</v>
      </c>
      <c r="D92" s="88" t="s">
        <v>147</v>
      </c>
      <c r="E92" s="88" t="s">
        <v>142</v>
      </c>
      <c r="F92" s="80"/>
      <c r="G92" s="80"/>
      <c r="H92" s="115">
        <f>H93</f>
        <v>369.5</v>
      </c>
    </row>
    <row r="93" spans="1:8" ht="18" x14ac:dyDescent="0.35">
      <c r="A93" s="21"/>
      <c r="B93" s="11" t="s">
        <v>112</v>
      </c>
      <c r="C93" s="68">
        <v>992</v>
      </c>
      <c r="D93" s="86" t="s">
        <v>147</v>
      </c>
      <c r="E93" s="86" t="s">
        <v>140</v>
      </c>
      <c r="F93" s="10"/>
      <c r="G93" s="10"/>
      <c r="H93" s="114">
        <f>H94</f>
        <v>369.5</v>
      </c>
    </row>
    <row r="94" spans="1:8" ht="18" x14ac:dyDescent="0.35">
      <c r="A94" s="21"/>
      <c r="B94" s="11" t="s">
        <v>124</v>
      </c>
      <c r="C94" s="68">
        <v>992</v>
      </c>
      <c r="D94" s="86" t="s">
        <v>147</v>
      </c>
      <c r="E94" s="86" t="s">
        <v>140</v>
      </c>
      <c r="F94" s="10" t="s">
        <v>42</v>
      </c>
      <c r="G94" s="10"/>
      <c r="H94" s="114">
        <f>H97+H101+H103+H99</f>
        <v>369.5</v>
      </c>
    </row>
    <row r="95" spans="1:8" ht="18" x14ac:dyDescent="0.35">
      <c r="A95" s="21"/>
      <c r="B95" s="11" t="s">
        <v>61</v>
      </c>
      <c r="C95" s="68">
        <v>992</v>
      </c>
      <c r="D95" s="86" t="s">
        <v>147</v>
      </c>
      <c r="E95" s="86" t="s">
        <v>140</v>
      </c>
      <c r="F95" s="10" t="s">
        <v>62</v>
      </c>
      <c r="G95" s="10"/>
      <c r="H95" s="114">
        <v>369.5</v>
      </c>
    </row>
    <row r="96" spans="1:8" ht="17.25" customHeight="1" x14ac:dyDescent="0.35">
      <c r="A96" s="13"/>
      <c r="B96" s="11" t="s">
        <v>63</v>
      </c>
      <c r="C96" s="68">
        <v>992</v>
      </c>
      <c r="D96" s="86" t="s">
        <v>147</v>
      </c>
      <c r="E96" s="86" t="s">
        <v>140</v>
      </c>
      <c r="F96" s="10" t="s">
        <v>64</v>
      </c>
      <c r="G96" s="10"/>
      <c r="H96" s="114">
        <v>369.5</v>
      </c>
    </row>
    <row r="97" spans="1:8" ht="18" x14ac:dyDescent="0.35">
      <c r="A97" s="13"/>
      <c r="B97" s="4" t="s">
        <v>65</v>
      </c>
      <c r="C97" s="68">
        <v>992</v>
      </c>
      <c r="D97" s="86" t="s">
        <v>147</v>
      </c>
      <c r="E97" s="86" t="s">
        <v>140</v>
      </c>
      <c r="F97" s="10" t="s">
        <v>66</v>
      </c>
      <c r="G97" s="10"/>
      <c r="H97" s="114">
        <v>65</v>
      </c>
    </row>
    <row r="98" spans="1:8" ht="28.8" x14ac:dyDescent="0.35">
      <c r="A98" s="13"/>
      <c r="B98" s="4" t="s">
        <v>27</v>
      </c>
      <c r="C98" s="68">
        <v>992</v>
      </c>
      <c r="D98" s="86" t="s">
        <v>147</v>
      </c>
      <c r="E98" s="86" t="s">
        <v>140</v>
      </c>
      <c r="F98" s="10" t="s">
        <v>66</v>
      </c>
      <c r="G98" s="10">
        <v>200</v>
      </c>
      <c r="H98" s="114">
        <v>65</v>
      </c>
    </row>
    <row r="99" spans="1:8" ht="18" x14ac:dyDescent="0.35">
      <c r="A99" s="13"/>
      <c r="B99" s="170" t="s">
        <v>161</v>
      </c>
      <c r="C99" s="108">
        <v>992</v>
      </c>
      <c r="D99" s="106" t="s">
        <v>147</v>
      </c>
      <c r="E99" s="106" t="s">
        <v>140</v>
      </c>
      <c r="F99" s="107" t="s">
        <v>162</v>
      </c>
      <c r="G99" s="107"/>
      <c r="H99" s="171">
        <v>5</v>
      </c>
    </row>
    <row r="100" spans="1:8" ht="28.8" x14ac:dyDescent="0.35">
      <c r="A100" s="13"/>
      <c r="B100" s="117" t="s">
        <v>27</v>
      </c>
      <c r="C100" s="108">
        <v>992</v>
      </c>
      <c r="D100" s="106" t="s">
        <v>147</v>
      </c>
      <c r="E100" s="106" t="s">
        <v>140</v>
      </c>
      <c r="F100" s="107" t="s">
        <v>162</v>
      </c>
      <c r="G100" s="107">
        <v>200</v>
      </c>
      <c r="H100" s="171">
        <v>5</v>
      </c>
    </row>
    <row r="101" spans="1:8" ht="18" x14ac:dyDescent="0.35">
      <c r="A101" s="131"/>
      <c r="B101" s="169" t="s">
        <v>130</v>
      </c>
      <c r="C101" s="167">
        <v>992</v>
      </c>
      <c r="D101" s="139" t="s">
        <v>147</v>
      </c>
      <c r="E101" s="139" t="s">
        <v>140</v>
      </c>
      <c r="F101" s="138" t="s">
        <v>68</v>
      </c>
      <c r="G101" s="138"/>
      <c r="H101" s="140">
        <v>87</v>
      </c>
    </row>
    <row r="102" spans="1:8" ht="28.8" x14ac:dyDescent="0.35">
      <c r="A102" s="131"/>
      <c r="B102" s="169" t="s">
        <v>27</v>
      </c>
      <c r="C102" s="167">
        <v>992</v>
      </c>
      <c r="D102" s="139" t="s">
        <v>147</v>
      </c>
      <c r="E102" s="139" t="s">
        <v>140</v>
      </c>
      <c r="F102" s="138" t="s">
        <v>68</v>
      </c>
      <c r="G102" s="138">
        <v>200</v>
      </c>
      <c r="H102" s="140">
        <v>87</v>
      </c>
    </row>
    <row r="103" spans="1:8" ht="42.6" x14ac:dyDescent="0.35">
      <c r="A103" s="131"/>
      <c r="B103" s="169" t="s">
        <v>159</v>
      </c>
      <c r="C103" s="167">
        <v>992</v>
      </c>
      <c r="D103" s="139" t="s">
        <v>147</v>
      </c>
      <c r="E103" s="139" t="s">
        <v>140</v>
      </c>
      <c r="F103" s="138" t="s">
        <v>158</v>
      </c>
      <c r="G103" s="138"/>
      <c r="H103" s="140">
        <v>212.5</v>
      </c>
    </row>
    <row r="104" spans="1:8" ht="28.8" x14ac:dyDescent="0.35">
      <c r="A104" s="131"/>
      <c r="B104" s="169" t="s">
        <v>27</v>
      </c>
      <c r="C104" s="167">
        <v>992</v>
      </c>
      <c r="D104" s="139" t="s">
        <v>147</v>
      </c>
      <c r="E104" s="139" t="s">
        <v>140</v>
      </c>
      <c r="F104" s="138" t="s">
        <v>158</v>
      </c>
      <c r="G104" s="138">
        <v>200</v>
      </c>
      <c r="H104" s="140">
        <v>212.5</v>
      </c>
    </row>
    <row r="105" spans="1:8" ht="18" x14ac:dyDescent="0.35">
      <c r="A105" s="75"/>
      <c r="B105" s="81" t="s">
        <v>113</v>
      </c>
      <c r="C105" s="77">
        <v>992</v>
      </c>
      <c r="D105" s="88" t="s">
        <v>148</v>
      </c>
      <c r="E105" s="88" t="s">
        <v>142</v>
      </c>
      <c r="F105" s="43"/>
      <c r="G105" s="43"/>
      <c r="H105" s="115">
        <v>10</v>
      </c>
    </row>
    <row r="106" spans="1:8" ht="18" x14ac:dyDescent="0.35">
      <c r="A106" s="5"/>
      <c r="B106" s="9" t="s">
        <v>131</v>
      </c>
      <c r="C106" s="68">
        <v>992</v>
      </c>
      <c r="D106" s="86" t="s">
        <v>148</v>
      </c>
      <c r="E106" s="86" t="s">
        <v>148</v>
      </c>
      <c r="F106" s="10"/>
      <c r="G106" s="10"/>
      <c r="H106" s="110">
        <v>10</v>
      </c>
    </row>
    <row r="107" spans="1:8" ht="18" x14ac:dyDescent="0.35">
      <c r="A107" s="5"/>
      <c r="B107" s="4" t="s">
        <v>124</v>
      </c>
      <c r="C107" s="68">
        <v>992</v>
      </c>
      <c r="D107" s="86" t="s">
        <v>148</v>
      </c>
      <c r="E107" s="86" t="s">
        <v>148</v>
      </c>
      <c r="F107" s="10" t="s">
        <v>42</v>
      </c>
      <c r="G107" s="10"/>
      <c r="H107" s="110">
        <v>10</v>
      </c>
    </row>
    <row r="108" spans="1:8" ht="18" x14ac:dyDescent="0.35">
      <c r="A108" s="5"/>
      <c r="B108" s="4" t="s">
        <v>43</v>
      </c>
      <c r="C108" s="68">
        <v>992</v>
      </c>
      <c r="D108" s="86" t="s">
        <v>148</v>
      </c>
      <c r="E108" s="86" t="s">
        <v>148</v>
      </c>
      <c r="F108" s="10" t="s">
        <v>44</v>
      </c>
      <c r="G108" s="10"/>
      <c r="H108" s="110">
        <v>10</v>
      </c>
    </row>
    <row r="109" spans="1:8" ht="28.8" x14ac:dyDescent="0.35">
      <c r="A109" s="5"/>
      <c r="B109" s="4" t="s">
        <v>45</v>
      </c>
      <c r="C109" s="68">
        <v>992</v>
      </c>
      <c r="D109" s="86" t="s">
        <v>148</v>
      </c>
      <c r="E109" s="86" t="s">
        <v>148</v>
      </c>
      <c r="F109" s="10" t="s">
        <v>46</v>
      </c>
      <c r="G109" s="10"/>
      <c r="H109" s="110">
        <v>10</v>
      </c>
    </row>
    <row r="110" spans="1:8" ht="42.6" x14ac:dyDescent="0.35">
      <c r="A110" s="5"/>
      <c r="B110" s="4" t="s">
        <v>93</v>
      </c>
      <c r="C110" s="68">
        <v>992</v>
      </c>
      <c r="D110" s="86" t="s">
        <v>148</v>
      </c>
      <c r="E110" s="86" t="s">
        <v>148</v>
      </c>
      <c r="F110" s="10" t="s">
        <v>54</v>
      </c>
      <c r="G110" s="10"/>
      <c r="H110" s="110">
        <v>10</v>
      </c>
    </row>
    <row r="111" spans="1:8" ht="28.8" x14ac:dyDescent="0.35">
      <c r="A111" s="5"/>
      <c r="B111" s="4" t="s">
        <v>27</v>
      </c>
      <c r="C111" s="68">
        <v>992</v>
      </c>
      <c r="D111" s="86" t="s">
        <v>148</v>
      </c>
      <c r="E111" s="86" t="s">
        <v>148</v>
      </c>
      <c r="F111" s="10" t="s">
        <v>54</v>
      </c>
      <c r="G111" s="10">
        <v>200</v>
      </c>
      <c r="H111" s="110">
        <v>10</v>
      </c>
    </row>
    <row r="112" spans="1:8" ht="18" x14ac:dyDescent="0.35">
      <c r="A112" s="75"/>
      <c r="B112" s="76" t="s">
        <v>115</v>
      </c>
      <c r="C112" s="77">
        <v>992</v>
      </c>
      <c r="D112" s="88" t="s">
        <v>149</v>
      </c>
      <c r="E112" s="88" t="s">
        <v>142</v>
      </c>
      <c r="F112" s="43"/>
      <c r="G112" s="43"/>
      <c r="H112" s="115">
        <v>1433.5</v>
      </c>
    </row>
    <row r="113" spans="1:8" ht="18" x14ac:dyDescent="0.35">
      <c r="A113" s="5"/>
      <c r="B113" s="4" t="s">
        <v>116</v>
      </c>
      <c r="C113" s="68">
        <v>992</v>
      </c>
      <c r="D113" s="86" t="s">
        <v>149</v>
      </c>
      <c r="E113" s="86" t="s">
        <v>141</v>
      </c>
      <c r="F113" s="10"/>
      <c r="G113" s="10"/>
      <c r="H113" s="110">
        <v>1433.5</v>
      </c>
    </row>
    <row r="114" spans="1:8" ht="18" x14ac:dyDescent="0.35">
      <c r="A114" s="5"/>
      <c r="B114" s="4" t="s">
        <v>124</v>
      </c>
      <c r="C114" s="68">
        <v>992</v>
      </c>
      <c r="D114" s="86" t="s">
        <v>149</v>
      </c>
      <c r="E114" s="86" t="s">
        <v>141</v>
      </c>
      <c r="F114" s="10" t="s">
        <v>42</v>
      </c>
      <c r="G114" s="67"/>
      <c r="H114" s="110">
        <f>H115+H121</f>
        <v>1433.5</v>
      </c>
    </row>
    <row r="115" spans="1:8" ht="18" x14ac:dyDescent="0.35">
      <c r="A115" s="5"/>
      <c r="B115" s="4" t="s">
        <v>69</v>
      </c>
      <c r="C115" s="68">
        <v>992</v>
      </c>
      <c r="D115" s="86" t="s">
        <v>149</v>
      </c>
      <c r="E115" s="86" t="s">
        <v>141</v>
      </c>
      <c r="F115" s="10" t="s">
        <v>70</v>
      </c>
      <c r="G115" s="67"/>
      <c r="H115" s="110">
        <v>1210.5</v>
      </c>
    </row>
    <row r="116" spans="1:8" ht="18" x14ac:dyDescent="0.35">
      <c r="A116" s="5"/>
      <c r="B116" s="4" t="s">
        <v>71</v>
      </c>
      <c r="C116" s="68">
        <v>992</v>
      </c>
      <c r="D116" s="86" t="s">
        <v>149</v>
      </c>
      <c r="E116" s="86" t="s">
        <v>141</v>
      </c>
      <c r="F116" s="10" t="s">
        <v>72</v>
      </c>
      <c r="G116" s="67"/>
      <c r="H116" s="110">
        <v>1210.5</v>
      </c>
    </row>
    <row r="117" spans="1:8" ht="28.8" x14ac:dyDescent="0.35">
      <c r="A117" s="5"/>
      <c r="B117" s="4" t="s">
        <v>73</v>
      </c>
      <c r="C117" s="68">
        <v>992</v>
      </c>
      <c r="D117" s="86" t="s">
        <v>149</v>
      </c>
      <c r="E117" s="86" t="s">
        <v>141</v>
      </c>
      <c r="F117" s="10" t="s">
        <v>74</v>
      </c>
      <c r="G117" s="67"/>
      <c r="H117" s="110">
        <f>H118+H119+H120</f>
        <v>1210.5</v>
      </c>
    </row>
    <row r="118" spans="1:8" ht="55.2" x14ac:dyDescent="0.35">
      <c r="A118" s="5"/>
      <c r="B118" s="166" t="s">
        <v>23</v>
      </c>
      <c r="C118" s="167">
        <v>992</v>
      </c>
      <c r="D118" s="139" t="s">
        <v>149</v>
      </c>
      <c r="E118" s="139" t="s">
        <v>141</v>
      </c>
      <c r="F118" s="138" t="s">
        <v>74</v>
      </c>
      <c r="G118" s="138">
        <v>100</v>
      </c>
      <c r="H118" s="140">
        <v>1010.5</v>
      </c>
    </row>
    <row r="119" spans="1:8" ht="28.8" x14ac:dyDescent="0.35">
      <c r="A119" s="13"/>
      <c r="B119" s="169" t="s">
        <v>27</v>
      </c>
      <c r="C119" s="167">
        <v>992</v>
      </c>
      <c r="D119" s="139" t="s">
        <v>149</v>
      </c>
      <c r="E119" s="139" t="s">
        <v>141</v>
      </c>
      <c r="F119" s="138" t="s">
        <v>74</v>
      </c>
      <c r="G119" s="138">
        <v>200</v>
      </c>
      <c r="H119" s="140">
        <v>197</v>
      </c>
    </row>
    <row r="120" spans="1:8" ht="18" x14ac:dyDescent="0.35">
      <c r="A120" s="13"/>
      <c r="B120" s="4" t="s">
        <v>28</v>
      </c>
      <c r="C120" s="10">
        <v>992</v>
      </c>
      <c r="D120" s="86" t="s">
        <v>149</v>
      </c>
      <c r="E120" s="86" t="s">
        <v>141</v>
      </c>
      <c r="F120" s="10" t="s">
        <v>74</v>
      </c>
      <c r="G120" s="10">
        <v>800</v>
      </c>
      <c r="H120" s="110">
        <v>3</v>
      </c>
    </row>
    <row r="121" spans="1:8" ht="18" x14ac:dyDescent="0.35">
      <c r="A121" s="5"/>
      <c r="B121" s="4" t="s">
        <v>75</v>
      </c>
      <c r="C121" s="68">
        <v>992</v>
      </c>
      <c r="D121" s="86" t="s">
        <v>149</v>
      </c>
      <c r="E121" s="86" t="s">
        <v>141</v>
      </c>
      <c r="F121" s="10" t="s">
        <v>76</v>
      </c>
      <c r="G121" s="67"/>
      <c r="H121" s="110">
        <v>223</v>
      </c>
    </row>
    <row r="122" spans="1:8" ht="18" x14ac:dyDescent="0.35">
      <c r="A122" s="5"/>
      <c r="B122" s="4" t="s">
        <v>77</v>
      </c>
      <c r="C122" s="68">
        <v>992</v>
      </c>
      <c r="D122" s="86" t="s">
        <v>149</v>
      </c>
      <c r="E122" s="86" t="s">
        <v>141</v>
      </c>
      <c r="F122" s="10" t="s">
        <v>78</v>
      </c>
      <c r="G122" s="67"/>
      <c r="H122" s="110">
        <v>223</v>
      </c>
    </row>
    <row r="123" spans="1:8" ht="28.8" x14ac:dyDescent="0.35">
      <c r="A123" s="5"/>
      <c r="B123" s="4" t="s">
        <v>73</v>
      </c>
      <c r="C123" s="68">
        <v>992</v>
      </c>
      <c r="D123" s="86" t="s">
        <v>149</v>
      </c>
      <c r="E123" s="86" t="s">
        <v>141</v>
      </c>
      <c r="F123" s="10" t="s">
        <v>79</v>
      </c>
      <c r="G123" s="67"/>
      <c r="H123" s="110">
        <v>223</v>
      </c>
    </row>
    <row r="124" spans="1:8" ht="56.4" x14ac:dyDescent="0.35">
      <c r="A124" s="5"/>
      <c r="B124" s="4" t="s">
        <v>23</v>
      </c>
      <c r="C124" s="68">
        <v>992</v>
      </c>
      <c r="D124" s="86" t="s">
        <v>149</v>
      </c>
      <c r="E124" s="86" t="s">
        <v>141</v>
      </c>
      <c r="F124" s="10" t="s">
        <v>79</v>
      </c>
      <c r="G124" s="10">
        <v>100</v>
      </c>
      <c r="H124" s="110">
        <v>218</v>
      </c>
    </row>
    <row r="125" spans="1:8" ht="28.8" x14ac:dyDescent="0.35">
      <c r="A125" s="5"/>
      <c r="B125" s="4" t="s">
        <v>27</v>
      </c>
      <c r="C125" s="68">
        <v>992</v>
      </c>
      <c r="D125" s="86" t="s">
        <v>149</v>
      </c>
      <c r="E125" s="86">
        <v>1</v>
      </c>
      <c r="F125" s="10" t="s">
        <v>79</v>
      </c>
      <c r="G125" s="10">
        <v>200</v>
      </c>
      <c r="H125" s="110">
        <v>5</v>
      </c>
    </row>
    <row r="126" spans="1:8" ht="18" x14ac:dyDescent="0.35">
      <c r="A126" s="75"/>
      <c r="B126" s="76" t="s">
        <v>132</v>
      </c>
      <c r="C126" s="77">
        <v>992</v>
      </c>
      <c r="D126" s="88">
        <v>10</v>
      </c>
      <c r="E126" s="88" t="s">
        <v>142</v>
      </c>
      <c r="F126" s="80"/>
      <c r="G126" s="80"/>
      <c r="H126" s="115">
        <v>7</v>
      </c>
    </row>
    <row r="127" spans="1:8" ht="18" x14ac:dyDescent="0.35">
      <c r="A127" s="5"/>
      <c r="B127" s="117" t="s">
        <v>118</v>
      </c>
      <c r="C127" s="108">
        <v>992</v>
      </c>
      <c r="D127" s="106">
        <v>10</v>
      </c>
      <c r="E127" s="106" t="s">
        <v>141</v>
      </c>
      <c r="F127" s="172"/>
      <c r="G127" s="172"/>
      <c r="H127" s="113">
        <v>7</v>
      </c>
    </row>
    <row r="128" spans="1:8" ht="18" x14ac:dyDescent="0.35">
      <c r="A128" s="5"/>
      <c r="B128" s="117" t="s">
        <v>133</v>
      </c>
      <c r="C128" s="108">
        <v>992</v>
      </c>
      <c r="D128" s="106">
        <v>10</v>
      </c>
      <c r="E128" s="106" t="s">
        <v>141</v>
      </c>
      <c r="F128" s="107" t="s">
        <v>42</v>
      </c>
      <c r="G128" s="172"/>
      <c r="H128" s="113">
        <v>7</v>
      </c>
    </row>
    <row r="129" spans="1:8" ht="18" x14ac:dyDescent="0.35">
      <c r="A129" s="5"/>
      <c r="B129" s="117" t="s">
        <v>92</v>
      </c>
      <c r="C129" s="108">
        <v>992</v>
      </c>
      <c r="D129" s="106">
        <v>10</v>
      </c>
      <c r="E129" s="106" t="s">
        <v>141</v>
      </c>
      <c r="F129" s="107" t="s">
        <v>80</v>
      </c>
      <c r="G129" s="172"/>
      <c r="H129" s="113">
        <v>7</v>
      </c>
    </row>
    <row r="130" spans="1:8" ht="18" x14ac:dyDescent="0.35">
      <c r="A130" s="5"/>
      <c r="B130" s="117" t="s">
        <v>81</v>
      </c>
      <c r="C130" s="108">
        <v>992</v>
      </c>
      <c r="D130" s="106">
        <v>10</v>
      </c>
      <c r="E130" s="106" t="s">
        <v>141</v>
      </c>
      <c r="F130" s="107" t="s">
        <v>82</v>
      </c>
      <c r="G130" s="172"/>
      <c r="H130" s="113">
        <v>7</v>
      </c>
    </row>
    <row r="131" spans="1:8" ht="42.6" x14ac:dyDescent="0.35">
      <c r="A131" s="5"/>
      <c r="B131" s="117" t="s">
        <v>83</v>
      </c>
      <c r="C131" s="108">
        <v>992</v>
      </c>
      <c r="D131" s="106">
        <v>10</v>
      </c>
      <c r="E131" s="106" t="s">
        <v>141</v>
      </c>
      <c r="F131" s="107" t="s">
        <v>84</v>
      </c>
      <c r="G131" s="172"/>
      <c r="H131" s="113">
        <v>7</v>
      </c>
    </row>
    <row r="132" spans="1:8" ht="18" x14ac:dyDescent="0.35">
      <c r="A132" s="5"/>
      <c r="B132" s="117" t="s">
        <v>85</v>
      </c>
      <c r="C132" s="108">
        <v>992</v>
      </c>
      <c r="D132" s="106">
        <v>10</v>
      </c>
      <c r="E132" s="106" t="s">
        <v>141</v>
      </c>
      <c r="F132" s="107" t="s">
        <v>84</v>
      </c>
      <c r="G132" s="107">
        <v>300</v>
      </c>
      <c r="H132" s="113">
        <v>7</v>
      </c>
    </row>
    <row r="136" spans="1:8" ht="18" x14ac:dyDescent="0.35">
      <c r="A136" s="146" t="s">
        <v>2</v>
      </c>
      <c r="B136" s="146"/>
    </row>
    <row r="137" spans="1:8" ht="18" x14ac:dyDescent="0.35">
      <c r="A137" s="1" t="s">
        <v>7</v>
      </c>
      <c r="B137" s="1"/>
      <c r="C137" s="1"/>
      <c r="D137" s="1"/>
    </row>
  </sheetData>
  <mergeCells count="12">
    <mergeCell ref="A1:I1"/>
    <mergeCell ref="A2:I2"/>
    <mergeCell ref="A3:I3"/>
    <mergeCell ref="G10:I10"/>
    <mergeCell ref="A136:B136"/>
    <mergeCell ref="A12:D12"/>
    <mergeCell ref="G5:I5"/>
    <mergeCell ref="G6:I6"/>
    <mergeCell ref="G7:I7"/>
    <mergeCell ref="G8:I8"/>
    <mergeCell ref="G9:I9"/>
    <mergeCell ref="A13:I13"/>
  </mergeCells>
  <pageMargins left="0.78740157480314965" right="0.39370078740157483" top="0.39370078740157483" bottom="0.39370078740157483" header="0.31496062992125984" footer="0.31496062992125984"/>
  <pageSetup paperSize="9" scale="5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Приложение 1</vt:lpstr>
      <vt:lpstr>Приложение 2</vt:lpstr>
      <vt:lpstr>Приложение 3</vt:lpstr>
      <vt:lpstr>'Приложение 3'!_Hlk514759394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2022-06-11T18:24:14Z</dcterms:modified>
</cp:coreProperties>
</file>