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1840" windowHeight="13740" tabRatio="805" activeTab="4"/>
  </bookViews>
  <sheets>
    <sheet name="Приложение 1 (2)" sheetId="15" r:id="rId1"/>
    <sheet name="Приложение 1" sheetId="12" r:id="rId2"/>
    <sheet name="Приложение 2" sheetId="13" r:id="rId3"/>
    <sheet name="Приложение 3" sheetId="14" r:id="rId4"/>
    <sheet name="Приложение 6" sheetId="16" r:id="rId5"/>
  </sheets>
  <definedNames>
    <definedName name="_Hlk514759394" localSheetId="3">'Приложение 3'!#REF!</definedName>
    <definedName name="_xlnm.Print_Titles" localSheetId="1">'Приложение 1'!$16:$17</definedName>
    <definedName name="_xlnm.Print_Titles" localSheetId="0">'Приложение 1 (2)'!$14:$14</definedName>
    <definedName name="_xlnm.Print_Titles" localSheetId="2">'Приложение 2'!$15:$16</definedName>
    <definedName name="_xlnm.Print_Titles" localSheetId="3">'Приложение 3'!$15:$16</definedName>
    <definedName name="_xlnm.Print_Titles" localSheetId="4">'Приложение 6'!$14:$14</definedName>
    <definedName name="_xlnm.Print_Area" localSheetId="0">'Приложение 1 (2)'!$A$1:$C$42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2" i="14" l="1"/>
  <c r="C16" i="15"/>
  <c r="C28" i="15" l="1"/>
  <c r="C32" i="15" s="1"/>
  <c r="E70" i="12" l="1"/>
  <c r="H35" i="14" l="1"/>
  <c r="H34" i="14" s="1"/>
  <c r="H81" i="14"/>
  <c r="H33" i="14" l="1"/>
  <c r="H32" i="14" s="1"/>
  <c r="H80" i="14"/>
  <c r="H79" i="14" s="1"/>
  <c r="E53" i="12"/>
  <c r="E51" i="12"/>
  <c r="H94" i="14"/>
  <c r="H97" i="14"/>
  <c r="H30" i="14" l="1"/>
  <c r="H29" i="14" s="1"/>
  <c r="H28" i="14" s="1"/>
  <c r="H27" i="14" s="1"/>
  <c r="H26" i="14" s="1"/>
  <c r="H25" i="14" s="1"/>
  <c r="H23" i="14" l="1"/>
  <c r="H22" i="14" s="1"/>
  <c r="H21" i="14" s="1"/>
  <c r="H20" i="14" s="1"/>
  <c r="H19" i="14" s="1"/>
  <c r="H18" i="14" s="1"/>
  <c r="H17" i="14" s="1"/>
  <c r="D18" i="13" l="1"/>
  <c r="D17" i="13" s="1"/>
  <c r="E63" i="12"/>
  <c r="E62" i="12" s="1"/>
  <c r="E61" i="12" s="1"/>
  <c r="E57" i="12"/>
  <c r="E56" i="12" s="1"/>
  <c r="E55" i="12" s="1"/>
  <c r="E73" i="12"/>
  <c r="E67" i="12" s="1"/>
  <c r="E47" i="12"/>
  <c r="E46" i="12" s="1"/>
  <c r="E43" i="12"/>
  <c r="E42" i="12" s="1"/>
  <c r="E41" i="12" s="1"/>
  <c r="E39" i="12"/>
  <c r="E38" i="12" s="1"/>
  <c r="E30" i="12"/>
  <c r="E28" i="12"/>
  <c r="E24" i="12"/>
  <c r="E21" i="12"/>
  <c r="E20" i="12"/>
  <c r="E23" i="12" l="1"/>
  <c r="E19" i="12" s="1"/>
  <c r="E45" i="12"/>
  <c r="E66" i="12"/>
  <c r="E37" i="12"/>
  <c r="E36" i="12" l="1"/>
  <c r="E18" i="12"/>
</calcChain>
</file>

<file path=xl/sharedStrings.xml><?xml version="1.0" encoding="utf-8"?>
<sst xmlns="http://schemas.openxmlformats.org/spreadsheetml/2006/main" count="592" uniqueCount="190">
  <si>
    <t>к решению Совета</t>
  </si>
  <si>
    <t>Лабинского района</t>
  </si>
  <si>
    <t>Глава Харьковского сельского</t>
  </si>
  <si>
    <t xml:space="preserve">Харьковского сельского поселения </t>
  </si>
  <si>
    <t>(тыс. рублей)</t>
  </si>
  <si>
    <t xml:space="preserve">поселения Лабинского района                                                        Е.А. Дубровин </t>
  </si>
  <si>
    <t>ВСЕГО</t>
  </si>
  <si>
    <t xml:space="preserve">Распределение бюджетных ассигнований </t>
  </si>
  <si>
    <t>по целевым статьям (муниципальным программам и непрограммным направлениям деятельности), группам видов расходов классификации расходов бюджетов на 2022 год</t>
  </si>
  <si>
    <t>№ п/п</t>
  </si>
  <si>
    <t>Наименование</t>
  </si>
  <si>
    <t>ЦСР</t>
  </si>
  <si>
    <t>ВР</t>
  </si>
  <si>
    <t>Сумма</t>
  </si>
  <si>
    <t>Всего</t>
  </si>
  <si>
    <t>Обеспечение деятельности администрации Харьковского сельского поселения</t>
  </si>
  <si>
    <t>70 0 00 00000</t>
  </si>
  <si>
    <t>Высшее должностное лицо Харьковского сельского поселения Лабинского района</t>
  </si>
  <si>
    <t>70 1 00 00000</t>
  </si>
  <si>
    <t>Расходы на обеспечение функций органов местного самоуправления</t>
  </si>
  <si>
    <t>70 1 00 00190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</si>
  <si>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</si>
  <si>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функционирования администрации Харьковского сельского поселения Лабинского района</t>
  </si>
  <si>
    <t>70 4 00 00000</t>
  </si>
  <si>
    <t>70 4 00 00190</t>
  </si>
  <si>
    <t>Закупка товаров, работ и услуг для обеспечения государственных (муниципальных) нужд</t>
  </si>
  <si>
    <t>Иные бюджетные ассигнования</t>
  </si>
  <si>
    <t>Резервный фонд администрации Харьковского сельского поселения Лабинского района.</t>
  </si>
  <si>
    <t>70 4 00 10490</t>
  </si>
  <si>
    <t>Осуществление отдельных полномочий поселений по внутреннему финансовому контролю</t>
  </si>
  <si>
    <t xml:space="preserve">  70 4 00 21040</t>
  </si>
  <si>
    <t>Межбюджетные трансферты</t>
  </si>
  <si>
    <t>70 4 00 21040</t>
  </si>
  <si>
    <t>Обеспечение деятельности контрольно-счетной палаты</t>
  </si>
  <si>
    <t>72 0  00 00000</t>
  </si>
  <si>
    <t>Контрольно-счетная палата муниципального образования Лабинский район</t>
  </si>
  <si>
    <t>72 2 00 00000</t>
  </si>
  <si>
    <t>Осуществление отдельных полномочий поселений по формированию, утверждению, исполнению бюджета поселения и контролю за исполнением данного бюджета</t>
  </si>
  <si>
    <t>72 2 00 21010</t>
  </si>
  <si>
    <t xml:space="preserve">Расходы сельских  поселений </t>
  </si>
  <si>
    <t>80 0 00 00000</t>
  </si>
  <si>
    <t>Муниципальные и ведомственные программы поселений</t>
  </si>
  <si>
    <t>80 1 00 00000</t>
  </si>
  <si>
    <t>Реализация мероприятий муниципальных и ведомственных программ поселений</t>
  </si>
  <si>
    <t>80 1 01 00000</t>
  </si>
  <si>
    <t>80 1 01 12060</t>
  </si>
  <si>
    <t>Расходы по национальной экономике</t>
  </si>
  <si>
    <t>80 2 00 00000</t>
  </si>
  <si>
    <t xml:space="preserve">Реализация мероприятий по национальной экономике </t>
  </si>
  <si>
    <t>80 2 02 00000</t>
  </si>
  <si>
    <t>Обеспечение дорожной деятельности</t>
  </si>
  <si>
    <t>80 2 02 12350</t>
  </si>
  <si>
    <t>Расходы жилищно-коммунального хозяйства</t>
  </si>
  <si>
    <t>80 3 00 00000</t>
  </si>
  <si>
    <t>Реализация мероприятий жилищно-коммунального хозяйства</t>
  </si>
  <si>
    <t>80 3 03 00000</t>
  </si>
  <si>
    <t>Уличное освещение</t>
  </si>
  <si>
    <t>80 3 03 12410</t>
  </si>
  <si>
    <t xml:space="preserve">Прочие мероприятия по благоустройству   </t>
  </si>
  <si>
    <t>80 3 03 12440</t>
  </si>
  <si>
    <t>Расходы по отрасли культура</t>
  </si>
  <si>
    <t>80 5 00 00000</t>
  </si>
  <si>
    <t xml:space="preserve">Реализация мероприятий по отрасли культура </t>
  </si>
  <si>
    <t>80 5 05 00000</t>
  </si>
  <si>
    <t>Расходы на обеспечение деятельности (оказание услуг) муниципальных учреждений</t>
  </si>
  <si>
    <t>80 5 05 00590</t>
  </si>
  <si>
    <t>Расходы по отрасли культура (Библиотеки)</t>
  </si>
  <si>
    <t>80 6 00 00000</t>
  </si>
  <si>
    <r>
      <t>Реализация мероприятий по отрасли культура (Библиотеки</t>
    </r>
    <r>
      <rPr>
        <sz val="14"/>
        <color theme="1"/>
        <rFont val="Times New Roman"/>
        <family val="1"/>
        <charset val="204"/>
      </rPr>
      <t>)</t>
    </r>
  </si>
  <si>
    <t>80 6 06 00000</t>
  </si>
  <si>
    <t>80 6 06 00590</t>
  </si>
  <si>
    <t>80 9 00 00000</t>
  </si>
  <si>
    <t>Реализация мероприятий по непрограммным расходам</t>
  </si>
  <si>
    <t>80 9 09 00000</t>
  </si>
  <si>
    <t>Осуществление первичного воинского учета на территориях, где отсутствуют военные комиссариаты</t>
  </si>
  <si>
    <t>80 9 09 51180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</si>
  <si>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</si>
  <si>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80 9 09 60190</t>
  </si>
  <si>
    <t>Отдельные мероприятия по непрограммным расходам</t>
  </si>
  <si>
    <t>Распределение бюджетных ассигнований по разделам и подразделам классификации расходов на 2022 год</t>
  </si>
  <si>
    <t>РЗ</t>
  </si>
  <si>
    <t>ПР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</si>
  <si>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</si>
  <si>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</si>
  <si>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</si>
  <si>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</si>
  <si>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</si>
  <si>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</si>
  <si>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</si>
  <si>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 xml:space="preserve">Мобилизационная и вневойсковая подготовка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</si>
  <si>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</si>
  <si>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</si>
  <si>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</si>
  <si>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</si>
  <si>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</si>
  <si>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</si>
  <si>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</si>
  <si>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</si>
  <si>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Ведомственная структура расходов местного бюджета на 2022 год</t>
  </si>
  <si>
    <t>Вед</t>
  </si>
  <si>
    <t>Совет Харьковского сельского поселения Лабинского района</t>
  </si>
  <si>
    <t>Администрация Харьковского сельского поселения Лабинского района</t>
  </si>
  <si>
    <t>Другие общегосударственные расходы</t>
  </si>
  <si>
    <t>Расходы сельских  поселений</t>
  </si>
  <si>
    <t>Прочие мероприятия по благоустройству</t>
  </si>
  <si>
    <t>Ведомственная целевая  программа  «Информационное  обеспечение  деятельности органов местного самоуправления Харьковского  сельского  поселения  Лабинского  района  на  2022 год»</t>
  </si>
  <si>
    <t>Реализация мероприятий по отрасли культура (Библиотеки)</t>
  </si>
  <si>
    <t>80 9 09 11320</t>
  </si>
  <si>
    <t>Осуществление передаваемых полномочий по информированию населения об ограничении водопользования на водных объектах общего пользования</t>
  </si>
  <si>
    <t xml:space="preserve">Отдельные мероприятия 
по непрограммным расходам
</t>
  </si>
  <si>
    <t>03</t>
  </si>
  <si>
    <t>01</t>
  </si>
  <si>
    <t>00</t>
  </si>
  <si>
    <t>06</t>
  </si>
  <si>
    <t>02</t>
  </si>
  <si>
    <t>04</t>
  </si>
  <si>
    <t>09</t>
  </si>
  <si>
    <t>05</t>
  </si>
  <si>
    <t>08</t>
  </si>
  <si>
    <t>"Приложение 3</t>
  </si>
  <si>
    <t>"Приложение 4</t>
  </si>
  <si>
    <t>80 3 03 60390</t>
  </si>
  <si>
    <t>Поощрение победителей краевого конкурса на звание "Лучший орган территориального общественного самоуправления"</t>
  </si>
  <si>
    <t>"Приложение 5</t>
  </si>
  <si>
    <t>Организация и содержание мест захоронения</t>
  </si>
  <si>
    <t>80 3 03 12430</t>
  </si>
  <si>
    <t>"Приложение 1</t>
  </si>
  <si>
    <t xml:space="preserve">Объем поступлений доходов в  местный бюджет по кодам видов (подвидов) доходов на 2022 год </t>
  </si>
  <si>
    <t>Код</t>
  </si>
  <si>
    <t>Наименование дохода</t>
  </si>
  <si>
    <t>сумма</t>
  </si>
  <si>
    <t>1 00 00000 00 0000 000</t>
  </si>
  <si>
    <t>Налоговые и неналоговые доходы</t>
  </si>
  <si>
    <t>1 01 02000 01 0000 110</t>
  </si>
  <si>
    <t>Налог на доходы физических лиц*</t>
  </si>
  <si>
    <t>1 03 02000 01 0000 110</t>
  </si>
  <si>
    <t>Акцизы по подакцизным товарам (продукции), производимым на территории Российской Федерации, в том числе:</t>
  </si>
  <si>
    <t xml:space="preserve">1 03 02230 01 0000 110     </t>
  </si>
  <si>
    <t>Доходы от уплаты акцизов на автомобильный бензин, прямогонный бензин, дизельное топливо, моторные масла для дизельных и (или) карбюраторных (инжекторных) двигателей, подлежащие распределению между бюджетами субъектов  Российской Федерации и местными бюджетами с учетом установленных дифференцированных нормативов отчислений в местные бюджеты.</t>
  </si>
  <si>
    <t xml:space="preserve">1 03 02240 01 0000 110     </t>
  </si>
  <si>
    <t xml:space="preserve">1 03 02250 01 0000 110     </t>
  </si>
  <si>
    <t>1 03 02260 01 0000 110</t>
  </si>
  <si>
    <t>1 05 03000 01 0000 110</t>
  </si>
  <si>
    <t>Единый сельскохозяйственный налог*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</si>
  <si>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</si>
  <si>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</si>
  <si>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</si>
  <si>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</si>
  <si>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</si>
  <si>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</si>
  <si>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113 02995 10 0000 130</t>
  </si>
  <si>
    <t>Прочие доходы от компенсации затрат бюджетов сельских поселений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</si>
  <si>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</si>
  <si>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</si>
  <si>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</si>
  <si>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</si>
  <si>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</si>
  <si>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</si>
  <si>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</si>
  <si>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</si>
  <si>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r>
      <t xml:space="preserve">                                               </t>
    </r>
    <r>
      <rPr>
        <b/>
        <sz val="14"/>
        <color theme="1"/>
        <rFont val="Times New Roman"/>
        <family val="1"/>
        <charset val="204"/>
      </rPr>
      <t>Всего доходов</t>
    </r>
  </si>
  <si>
    <t>"Приложение 6</t>
  </si>
  <si>
    <t xml:space="preserve">Источники финансирования дефицита местного бюджета на 2022 год </t>
  </si>
  <si>
    <t xml:space="preserve">Код </t>
  </si>
  <si>
    <t>Наименование групп, подгрупп, статей, подстатей, элементов, программ (подпрограмм), кодов  экономической классификации  доходов</t>
  </si>
  <si>
    <t>000 01 00 00 00 00 0000 000</t>
  </si>
  <si>
    <t xml:space="preserve">Источники внутреннего финансирования дефицитов бюджетов, всего </t>
  </si>
  <si>
    <t>в том числе :</t>
  </si>
  <si>
    <t>000 01 05 00 00 00 0000 000</t>
  </si>
  <si>
    <t>Изменение остатков средств на счетах по учету средств бюджетов</t>
  </si>
  <si>
    <t>000 01 05 00 00 00 0000 500</t>
  </si>
  <si>
    <t>Увеличение остатков средств бюджетов</t>
  </si>
  <si>
    <t>000 01 05 02 01 00 0000 500</t>
  </si>
  <si>
    <t>Увеличение прочих остатков средств бюджетов</t>
  </si>
  <si>
    <t>000 01 05 02 01 10 0000 510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</si>
  <si>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</si>
  <si>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</si>
  <si>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</si>
  <si>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000 01 05 02 01 00 0000 600</t>
  </si>
  <si>
    <t>Уменьшение прочих остатков средств бюджетов</t>
  </si>
  <si>
    <t>000 01 05 02 01 10 0000 610</t>
  </si>
  <si>
    <t>Уменьшение прочих остатков денежных средств бюджетов сельских поселений</t>
  </si>
  <si>
    <t xml:space="preserve">                                                                        </t>
  </si>
  <si>
    <t>от 30.11.2022 № 114/50</t>
  </si>
  <si>
    <t xml:space="preserve">                                                                         </t>
  </si>
  <si>
    <t xml:space="preserve">от30.11.2022   г. №114/50       </t>
  </si>
  <si>
    <t xml:space="preserve">от 30.11.2022 г.  №_114/50 </t>
  </si>
  <si>
    <t xml:space="preserve">                                                                         "</t>
  </si>
  <si>
    <t xml:space="preserve">                  от  30.11.2022 г .  №  114/50              </t>
  </si>
  <si>
    <r>
      <t>Ведомственная целевая  программа  «Информационное  обеспечение  деятельности органов местного самоуправления Харьковского  сельского  поселения  Лабинского  района  на  2022год</t>
    </r>
    <r>
      <rPr>
        <sz val="14"/>
        <color theme="1"/>
        <rFont val="Times New Roman"/>
        <family val="1"/>
        <charset val="204"/>
      </rPr>
      <t>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</si>
</sst>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5"/>
      <color theme="1"/>
      <name val="Calibri"/>
      <family val="2"/>
      <charset val="204"/>
      <scheme val="minor"/>
    </font>
    <font>
      <sz val="15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 applyAlignment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5" borderId="1" xfId="0" applyNumberFormat="1" applyFont="1" applyFill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 wrapText="1"/>
    </xf>
    <xf numFmtId="164" fontId="2" fillId="5" borderId="1" xfId="0" applyNumberFormat="1" applyFont="1" applyFill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7" fillId="0" borderId="0" xfId="0" applyFont="1"/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1" fillId="5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9" fillId="2" borderId="1" xfId="0" applyFont="1" applyFill="1" applyBorder="1" applyAlignment="1">
      <alignment horizontal="justify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0" xfId="0"/>
    <xf numFmtId="164" fontId="6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6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19" fillId="0" borderId="0" xfId="0" applyFont="1"/>
    <xf numFmtId="49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center" vertical="top"/>
    </xf>
    <xf numFmtId="0" fontId="5" fillId="6" borderId="1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justify" wrapText="1"/>
    </xf>
    <xf numFmtId="0" fontId="5" fillId="6" borderId="1" xfId="0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top" wrapText="1"/>
    </xf>
    <xf numFmtId="164" fontId="5" fillId="6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justify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0" fontId="21" fillId="0" borderId="1" xfId="0" applyFont="1" applyBorder="1" applyAlignment="1">
      <alignment horizontal="center" wrapText="1"/>
    </xf>
    <xf numFmtId="0" fontId="12" fillId="3" borderId="1" xfId="0" applyFont="1" applyFill="1" applyBorder="1" applyAlignment="1">
      <alignment horizontal="justify" wrapText="1"/>
    </xf>
    <xf numFmtId="49" fontId="20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justify" vertical="top" wrapText="1"/>
    </xf>
    <xf numFmtId="49" fontId="20" fillId="6" borderId="1" xfId="0" applyNumberFormat="1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8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0" xfId="0" applyFont="1" applyAlignment="1">
      <alignment horizontal="left"/>
    </xf>
    <xf numFmtId="0" fontId="1" fillId="6" borderId="0" xfId="0" applyFont="1" applyFill="1" applyAlignment="1">
      <alignment horizontal="right"/>
    </xf>
    <xf numFmtId="0" fontId="10" fillId="0" borderId="0" xfId="0" applyFont="1" applyAlignment="1">
      <alignment horizont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4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6"/>
  <sheetViews>
    <sheetView view="pageBreakPreview" topLeftCell="A12" zoomScale="86" zoomScaleNormal="100" zoomScaleSheetLayoutView="86" workbookViewId="0">
      <selection activeCell="L19" sqref="L19"/>
    </sheetView>
  </sheetViews>
  <sheetFormatPr defaultRowHeight="15" x14ac:dyDescent="0.25"/>
  <cols>
    <col min="1" max="1" width="51" style="97" customWidth="1"/>
    <col min="2" max="2" width="64.5703125" style="97" customWidth="1"/>
    <col min="3" max="3" width="36.5703125" style="97" customWidth="1"/>
    <col min="4" max="16384" width="9.140625" style="97"/>
  </cols>
  <sheetData>
    <row r="1" spans="1:3" ht="18.75" x14ac:dyDescent="0.3">
      <c r="A1" s="101"/>
      <c r="B1" s="158"/>
      <c r="C1" s="158"/>
    </row>
    <row r="2" spans="1:3" ht="18.75" x14ac:dyDescent="0.3">
      <c r="A2" s="101"/>
      <c r="B2" s="158"/>
      <c r="C2" s="158"/>
    </row>
    <row r="3" spans="1:3" ht="18.75" x14ac:dyDescent="0.3">
      <c r="A3" s="158"/>
      <c r="B3" s="158"/>
      <c r="C3" s="158"/>
    </row>
    <row r="4" spans="1:3" x14ac:dyDescent="0.25">
      <c r="A4" s="159"/>
      <c r="B4" s="159"/>
      <c r="C4" s="159"/>
    </row>
    <row r="5" spans="1:3" ht="18.75" x14ac:dyDescent="0.3">
      <c r="A5" s="150" t="s">
        <v>126</v>
      </c>
      <c r="B5" s="150"/>
      <c r="C5" s="150"/>
    </row>
    <row r="6" spans="1:3" ht="18.75" x14ac:dyDescent="0.3">
      <c r="A6" s="150" t="s">
        <v>0</v>
      </c>
      <c r="B6" s="150"/>
      <c r="C6" s="150"/>
    </row>
    <row r="7" spans="1:3" ht="18.75" x14ac:dyDescent="0.3">
      <c r="A7" s="150" t="s">
        <v>3</v>
      </c>
      <c r="B7" s="150"/>
      <c r="C7" s="150"/>
    </row>
    <row r="8" spans="1:3" ht="18.75" x14ac:dyDescent="0.3">
      <c r="A8" s="150" t="s">
        <v>1</v>
      </c>
      <c r="B8" s="150"/>
      <c r="C8" s="150"/>
    </row>
    <row r="9" spans="1:3" ht="18.75" x14ac:dyDescent="0.3">
      <c r="A9" s="150" t="s">
        <v>188</v>
      </c>
      <c r="B9" s="150"/>
      <c r="C9" s="150"/>
    </row>
    <row r="10" spans="1:3" ht="18.75" x14ac:dyDescent="0.3">
      <c r="A10" s="150" t="s">
        <v>187</v>
      </c>
      <c r="B10" s="150"/>
      <c r="C10" s="150"/>
    </row>
    <row r="11" spans="1:3" ht="18.75" x14ac:dyDescent="0.3">
      <c r="A11" s="102"/>
    </row>
    <row r="12" spans="1:3" ht="47.25" customHeight="1" x14ac:dyDescent="0.35">
      <c r="A12" s="151" t="s">
        <v>127</v>
      </c>
      <c r="B12" s="151"/>
      <c r="C12" s="151"/>
    </row>
    <row r="13" spans="1:3" ht="18.75" x14ac:dyDescent="0.3">
      <c r="C13" s="106" t="s">
        <v>4</v>
      </c>
    </row>
    <row r="14" spans="1:3" ht="18.75" x14ac:dyDescent="0.25">
      <c r="A14" s="20" t="s">
        <v>128</v>
      </c>
      <c r="B14" s="20" t="s">
        <v>129</v>
      </c>
      <c r="C14" s="20" t="s">
        <v>130</v>
      </c>
    </row>
    <row r="15" spans="1:3" ht="18.75" x14ac:dyDescent="0.25">
      <c r="A15" s="20">
        <v>1</v>
      </c>
      <c r="B15" s="20">
        <v>2</v>
      </c>
      <c r="C15" s="20">
        <v>3</v>
      </c>
    </row>
    <row r="16" spans="1:3" ht="55.5" customHeight="1" x14ac:dyDescent="0.25">
      <c r="A16" s="107" t="s">
        <v>131</v>
      </c>
      <c r="B16" s="108" t="s">
        <v>132</v>
      </c>
      <c r="C16" s="107">
        <f>C17+C18+C23+C24+C25+C26+C27</f>
        <v>2821.4</v>
      </c>
    </row>
    <row r="17" spans="1:3" ht="33" customHeight="1" x14ac:dyDescent="0.25">
      <c r="A17" s="20" t="s">
        <v>133</v>
      </c>
      <c r="B17" s="109" t="s">
        <v>134</v>
      </c>
      <c r="C17" s="20">
        <v>330</v>
      </c>
    </row>
    <row r="18" spans="1:3" ht="56.25" x14ac:dyDescent="0.25">
      <c r="A18" s="140" t="s">
        <v>135</v>
      </c>
      <c r="B18" s="109" t="s">
        <v>136</v>
      </c>
      <c r="C18" s="20">
        <v>741.4</v>
      </c>
    </row>
    <row r="19" spans="1:3" ht="45" customHeight="1" x14ac:dyDescent="0.25">
      <c r="A19" s="140" t="s">
        <v>137</v>
      </c>
      <c r="B19" s="152" t="s">
        <v>138</v>
      </c>
      <c r="C19" s="155">
        <v>741.4</v>
      </c>
    </row>
    <row r="20" spans="1:3" ht="40.5" customHeight="1" x14ac:dyDescent="0.25">
      <c r="A20" s="141" t="s">
        <v>139</v>
      </c>
      <c r="B20" s="153"/>
      <c r="C20" s="156"/>
    </row>
    <row r="21" spans="1:3" ht="45.75" customHeight="1" x14ac:dyDescent="0.25">
      <c r="A21" s="141" t="s">
        <v>140</v>
      </c>
      <c r="B21" s="153"/>
      <c r="C21" s="156"/>
    </row>
    <row r="22" spans="1:3" ht="40.5" customHeight="1" x14ac:dyDescent="0.25">
      <c r="A22" s="142" t="s">
        <v>141</v>
      </c>
      <c r="B22" s="154"/>
      <c r="C22" s="157"/>
    </row>
    <row r="23" spans="1:3" ht="36.75" customHeight="1" x14ac:dyDescent="0.25">
      <c r="A23" s="142" t="s">
        <v>142</v>
      </c>
      <c r="B23" s="109" t="s">
        <v>143</v>
      </c>
      <c r="C23" s="20">
        <v>600</v>
      </c>
    </row>
    <row r="24" spans="1:3" ht="61.5" customHeight="1" x14ac:dyDescent="0.25">
      <c r="A24" s="20" t="s">
        <v>144</v>
      </c>
      <c r="B24" s="109" t="s">
        <v>145</v>
      </c>
      <c r="C24" s="20">
        <v>100</v>
      </c>
    </row>
    <row r="25" spans="1:3" ht="48.75" customHeight="1" x14ac:dyDescent="0.25">
      <c r="A25" s="20" t="s">
        <v>146</v>
      </c>
      <c r="B25" s="109" t="s">
        <v>147</v>
      </c>
      <c r="C25" s="20">
        <v>750</v>
      </c>
    </row>
    <row r="26" spans="1:3" ht="131.25" x14ac:dyDescent="0.25">
      <c r="A26" s="20" t="s">
        <v>148</v>
      </c>
      <c r="B26" s="109" t="s">
        <v>149</v>
      </c>
      <c r="C26" s="20">
        <v>291</v>
      </c>
    </row>
    <row r="27" spans="1:3" ht="34.5" x14ac:dyDescent="0.25">
      <c r="A27" s="20" t="s">
        <v>150</v>
      </c>
      <c r="B27" s="110" t="s">
        <v>151</v>
      </c>
      <c r="C27" s="20">
        <v>9</v>
      </c>
    </row>
    <row r="28" spans="1:3" ht="37.5" x14ac:dyDescent="0.25">
      <c r="A28" s="107" t="s">
        <v>152</v>
      </c>
      <c r="B28" s="108" t="s">
        <v>153</v>
      </c>
      <c r="C28" s="107">
        <f>C29+C30+C31</f>
        <v>2568.6</v>
      </c>
    </row>
    <row r="29" spans="1:3" ht="34.5" x14ac:dyDescent="0.25">
      <c r="A29" s="107" t="s">
        <v>154</v>
      </c>
      <c r="B29" s="111" t="s">
        <v>155</v>
      </c>
      <c r="C29" s="107">
        <v>1425.8</v>
      </c>
    </row>
    <row r="30" spans="1:3" ht="37.5" x14ac:dyDescent="0.25">
      <c r="A30" s="107" t="s">
        <v>156</v>
      </c>
      <c r="B30" s="108" t="s">
        <v>157</v>
      </c>
      <c r="C30" s="107">
        <v>107.8</v>
      </c>
    </row>
    <row r="31" spans="1:3" ht="18.75" x14ac:dyDescent="0.25">
      <c r="A31" s="107" t="s">
        <v>158</v>
      </c>
      <c r="B31" s="108" t="s">
        <v>159</v>
      </c>
      <c r="C31" s="107">
        <v>1035</v>
      </c>
    </row>
    <row r="32" spans="1:3" ht="18.75" customHeight="1" x14ac:dyDescent="0.25">
      <c r="A32" s="147" t="s">
        <v>160</v>
      </c>
      <c r="B32" s="148"/>
      <c r="C32" s="107">
        <f>C16+C28</f>
        <v>5390</v>
      </c>
    </row>
    <row r="33" spans="1:4" x14ac:dyDescent="0.25">
      <c r="A33" s="143"/>
      <c r="B33" s="143"/>
      <c r="C33" s="143"/>
    </row>
    <row r="34" spans="1:4" x14ac:dyDescent="0.25">
      <c r="A34" s="143"/>
      <c r="B34" s="143"/>
      <c r="C34" s="143"/>
    </row>
    <row r="35" spans="1:4" ht="18.75" x14ac:dyDescent="0.3">
      <c r="A35" s="149" t="s">
        <v>2</v>
      </c>
      <c r="B35" s="149"/>
      <c r="C35" s="143"/>
    </row>
    <row r="36" spans="1:4" ht="18.75" x14ac:dyDescent="0.3">
      <c r="A36" s="79" t="s">
        <v>5</v>
      </c>
      <c r="B36" s="79"/>
      <c r="C36" s="79"/>
      <c r="D36" s="79"/>
    </row>
  </sheetData>
  <mergeCells count="15">
    <mergeCell ref="A6:C6"/>
    <mergeCell ref="B1:C1"/>
    <mergeCell ref="B2:C2"/>
    <mergeCell ref="A3:C3"/>
    <mergeCell ref="A4:C4"/>
    <mergeCell ref="A5:C5"/>
    <mergeCell ref="A32:B32"/>
    <mergeCell ref="A35:B35"/>
    <mergeCell ref="A7:C7"/>
    <mergeCell ref="A8:C8"/>
    <mergeCell ref="A9:C9"/>
    <mergeCell ref="A10:C10"/>
    <mergeCell ref="A12:C12"/>
    <mergeCell ref="B19:B22"/>
    <mergeCell ref="C19:C22"/>
  </mergeCells>
  <pageMargins left="0.78740157480314965" right="0.39370078740157483" top="0.39370078740157483" bottom="0.39370078740157483" header="0.31496062992125984" footer="0.31496062992125984"/>
  <pageSetup paperSize="9" scale="5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78"/>
  <sheetViews>
    <sheetView view="pageBreakPreview" topLeftCell="A67" zoomScaleNormal="100" zoomScaleSheetLayoutView="100" workbookViewId="0">
      <selection activeCell="J21" sqref="J21"/>
    </sheetView>
  </sheetViews>
  <sheetFormatPr defaultRowHeight="15" x14ac:dyDescent="0.25"/>
  <cols>
    <col min="1" max="1" width="12.7109375" customWidth="1"/>
    <col min="2" max="2" width="73.85546875" customWidth="1"/>
    <col min="3" max="3" width="23.85546875" customWidth="1"/>
    <col min="4" max="4" width="17.85546875" customWidth="1"/>
    <col min="5" max="5" width="17.7109375" customWidth="1"/>
  </cols>
  <sheetData>
    <row r="1" spans="1:6" ht="18.75" x14ac:dyDescent="0.3">
      <c r="A1" s="158"/>
      <c r="B1" s="158"/>
      <c r="C1" s="158"/>
      <c r="D1" s="158"/>
      <c r="E1" s="158"/>
      <c r="F1" s="158"/>
    </row>
    <row r="2" spans="1:6" ht="18.75" x14ac:dyDescent="0.3">
      <c r="A2" s="160"/>
      <c r="B2" s="161"/>
      <c r="C2" s="161"/>
      <c r="D2" s="161"/>
      <c r="E2" s="161"/>
      <c r="F2" s="161"/>
    </row>
    <row r="3" spans="1:6" ht="18.75" x14ac:dyDescent="0.3">
      <c r="A3" s="79"/>
      <c r="B3" s="79"/>
      <c r="C3" s="160"/>
      <c r="D3" s="161"/>
      <c r="E3" s="161"/>
      <c r="F3" s="161"/>
    </row>
    <row r="4" spans="1:6" ht="18.75" x14ac:dyDescent="0.3">
      <c r="A4" s="80"/>
      <c r="B4" s="80"/>
      <c r="C4" s="80"/>
      <c r="D4" s="80"/>
      <c r="E4" s="80"/>
      <c r="F4" s="80"/>
    </row>
    <row r="5" spans="1:6" ht="18.75" x14ac:dyDescent="0.3">
      <c r="C5" s="1"/>
      <c r="D5" s="160" t="s">
        <v>119</v>
      </c>
      <c r="E5" s="160"/>
      <c r="F5" s="160"/>
    </row>
    <row r="6" spans="1:6" ht="18.75" x14ac:dyDescent="0.3">
      <c r="C6" s="1"/>
      <c r="D6" s="160" t="s">
        <v>0</v>
      </c>
      <c r="E6" s="160"/>
      <c r="F6" s="160"/>
    </row>
    <row r="7" spans="1:6" ht="18.75" x14ac:dyDescent="0.3">
      <c r="C7" s="1"/>
      <c r="D7" s="160" t="s">
        <v>3</v>
      </c>
      <c r="E7" s="160"/>
      <c r="F7" s="160"/>
    </row>
    <row r="8" spans="1:6" ht="18.75" x14ac:dyDescent="0.3">
      <c r="C8" s="1"/>
      <c r="D8" s="160" t="s">
        <v>1</v>
      </c>
      <c r="E8" s="160"/>
      <c r="F8" s="160"/>
    </row>
    <row r="9" spans="1:6" ht="18.75" x14ac:dyDescent="0.3">
      <c r="C9" s="1"/>
      <c r="D9" s="160" t="s">
        <v>185</v>
      </c>
      <c r="E9" s="160"/>
      <c r="F9" s="160"/>
    </row>
    <row r="10" spans="1:6" ht="18.75" x14ac:dyDescent="0.3">
      <c r="C10" s="1"/>
      <c r="D10" s="160" t="s">
        <v>184</v>
      </c>
      <c r="E10" s="160"/>
      <c r="F10" s="160"/>
    </row>
    <row r="12" spans="1:6" ht="15" customHeight="1" x14ac:dyDescent="0.3">
      <c r="A12" s="163" t="s">
        <v>7</v>
      </c>
      <c r="B12" s="163"/>
      <c r="C12" s="163"/>
      <c r="D12" s="163"/>
      <c r="E12" s="163"/>
    </row>
    <row r="13" spans="1:6" ht="44.25" customHeight="1" x14ac:dyDescent="0.3">
      <c r="A13" s="162" t="s">
        <v>8</v>
      </c>
      <c r="B13" s="162"/>
      <c r="C13" s="162"/>
      <c r="D13" s="162"/>
      <c r="E13" s="162"/>
    </row>
    <row r="15" spans="1:6" ht="18.75" x14ac:dyDescent="0.3">
      <c r="E15" s="6" t="s">
        <v>4</v>
      </c>
    </row>
    <row r="16" spans="1:6" ht="18.75" x14ac:dyDescent="0.3">
      <c r="A16" s="3" t="s">
        <v>9</v>
      </c>
      <c r="B16" s="3" t="s">
        <v>10</v>
      </c>
      <c r="C16" s="7" t="s">
        <v>11</v>
      </c>
      <c r="D16" s="3" t="s">
        <v>12</v>
      </c>
      <c r="E16" s="7" t="s">
        <v>13</v>
      </c>
    </row>
    <row r="17" spans="1:6" ht="18.75" x14ac:dyDescent="0.3">
      <c r="A17" s="3">
        <v>1</v>
      </c>
      <c r="B17" s="3">
        <v>2</v>
      </c>
      <c r="C17" s="3">
        <v>3</v>
      </c>
      <c r="D17" s="7">
        <v>4</v>
      </c>
      <c r="E17" s="3">
        <v>5</v>
      </c>
    </row>
    <row r="18" spans="1:6" ht="18.75" x14ac:dyDescent="0.3">
      <c r="A18" s="22"/>
      <c r="B18" s="22" t="s">
        <v>14</v>
      </c>
      <c r="C18" s="20"/>
      <c r="D18" s="15"/>
      <c r="E18" s="144">
        <f>E19+E32+E36</f>
        <v>7385.2</v>
      </c>
      <c r="F18" s="143"/>
    </row>
    <row r="19" spans="1:6" ht="37.5" x14ac:dyDescent="0.3">
      <c r="A19" s="39"/>
      <c r="B19" s="40" t="s">
        <v>15</v>
      </c>
      <c r="C19" s="41" t="s">
        <v>16</v>
      </c>
      <c r="D19" s="42"/>
      <c r="E19" s="43">
        <f>E20+E23</f>
        <v>3799.7</v>
      </c>
      <c r="F19" s="143"/>
    </row>
    <row r="20" spans="1:6" ht="37.5" x14ac:dyDescent="0.3">
      <c r="A20" s="22"/>
      <c r="B20" s="29" t="s">
        <v>17</v>
      </c>
      <c r="C20" s="23" t="s">
        <v>18</v>
      </c>
      <c r="D20" s="13"/>
      <c r="E20" s="33">
        <f>E22</f>
        <v>1271.2</v>
      </c>
      <c r="F20" s="143"/>
    </row>
    <row r="21" spans="1:6" ht="37.5" x14ac:dyDescent="0.3">
      <c r="A21" s="22"/>
      <c r="B21" s="29" t="s">
        <v>19</v>
      </c>
      <c r="C21" s="23" t="s">
        <v>20</v>
      </c>
      <c r="D21" s="13"/>
      <c r="E21" s="33">
        <f>E22</f>
        <v>1271.2</v>
      </c>
      <c r="F21" s="143"/>
    </row>
    <row r="22" spans="1:6" ht="75" x14ac:dyDescent="0.3">
      <c r="A22" s="22"/>
      <c r="B22" s="30" t="s">
        <v>21</v>
      </c>
      <c r="C22" s="23" t="s">
        <v>20</v>
      </c>
      <c r="D22" s="13">
        <v>100</v>
      </c>
      <c r="E22" s="33">
        <v>1271.2</v>
      </c>
      <c r="F22" s="143"/>
    </row>
    <row r="23" spans="1:6" ht="48.75" customHeight="1" x14ac:dyDescent="0.3">
      <c r="A23" s="22"/>
      <c r="B23" s="31" t="s">
        <v>22</v>
      </c>
      <c r="C23" s="35" t="s">
        <v>23</v>
      </c>
      <c r="D23" s="25"/>
      <c r="E23" s="34">
        <f>E24+E28+E30</f>
        <v>2528.5</v>
      </c>
      <c r="F23" s="143"/>
    </row>
    <row r="24" spans="1:6" ht="37.5" x14ac:dyDescent="0.3">
      <c r="A24" s="22"/>
      <c r="B24" s="32" t="s">
        <v>19</v>
      </c>
      <c r="C24" s="23" t="s">
        <v>24</v>
      </c>
      <c r="D24" s="13"/>
      <c r="E24" s="33">
        <f>SUM(E25:E27)</f>
        <v>2518.3000000000002</v>
      </c>
      <c r="F24" s="143"/>
    </row>
    <row r="25" spans="1:6" ht="75" x14ac:dyDescent="0.3">
      <c r="A25" s="22"/>
      <c r="B25" s="32" t="s">
        <v>21</v>
      </c>
      <c r="C25" s="23" t="s">
        <v>24</v>
      </c>
      <c r="D25" s="13">
        <v>100</v>
      </c>
      <c r="E25" s="33">
        <v>2013.9</v>
      </c>
      <c r="F25" s="143"/>
    </row>
    <row r="26" spans="1:6" ht="37.5" x14ac:dyDescent="0.3">
      <c r="A26" s="22"/>
      <c r="B26" s="29" t="s">
        <v>25</v>
      </c>
      <c r="C26" s="23" t="s">
        <v>24</v>
      </c>
      <c r="D26" s="13">
        <v>200</v>
      </c>
      <c r="E26" s="33">
        <v>487.4</v>
      </c>
      <c r="F26" s="143"/>
    </row>
    <row r="27" spans="1:6" ht="18.75" x14ac:dyDescent="0.3">
      <c r="A27" s="22"/>
      <c r="B27" s="29" t="s">
        <v>26</v>
      </c>
      <c r="C27" s="23" t="s">
        <v>24</v>
      </c>
      <c r="D27" s="13">
        <v>800</v>
      </c>
      <c r="E27" s="33">
        <v>17</v>
      </c>
      <c r="F27" s="143"/>
    </row>
    <row r="28" spans="1:6" ht="37.5" x14ac:dyDescent="0.3">
      <c r="A28" s="22"/>
      <c r="B28" s="29" t="s">
        <v>27</v>
      </c>
      <c r="C28" s="23" t="s">
        <v>28</v>
      </c>
      <c r="D28" s="13"/>
      <c r="E28" s="33">
        <f>E29</f>
        <v>10</v>
      </c>
      <c r="F28" s="143"/>
    </row>
    <row r="29" spans="1:6" ht="18.75" x14ac:dyDescent="0.3">
      <c r="A29" s="22"/>
      <c r="B29" s="29" t="s">
        <v>26</v>
      </c>
      <c r="C29" s="23" t="s">
        <v>28</v>
      </c>
      <c r="D29" s="13">
        <v>800</v>
      </c>
      <c r="E29" s="33">
        <v>10</v>
      </c>
      <c r="F29" s="143"/>
    </row>
    <row r="30" spans="1:6" ht="37.5" x14ac:dyDescent="0.3">
      <c r="A30" s="22"/>
      <c r="B30" s="30" t="s">
        <v>29</v>
      </c>
      <c r="C30" s="24" t="s">
        <v>30</v>
      </c>
      <c r="D30" s="26"/>
      <c r="E30" s="33">
        <f>E31</f>
        <v>0.2</v>
      </c>
      <c r="F30" s="143"/>
    </row>
    <row r="31" spans="1:6" ht="18.75" x14ac:dyDescent="0.3">
      <c r="A31" s="22"/>
      <c r="B31" s="29" t="s">
        <v>31</v>
      </c>
      <c r="C31" s="23" t="s">
        <v>32</v>
      </c>
      <c r="D31" s="13">
        <v>500</v>
      </c>
      <c r="E31" s="33">
        <v>0.2</v>
      </c>
      <c r="F31" s="143"/>
    </row>
    <row r="32" spans="1:6" ht="18.75" x14ac:dyDescent="0.3">
      <c r="A32" s="39"/>
      <c r="B32" s="40" t="s">
        <v>33</v>
      </c>
      <c r="C32" s="41" t="s">
        <v>34</v>
      </c>
      <c r="D32" s="42"/>
      <c r="E32" s="43">
        <v>56.8</v>
      </c>
      <c r="F32" s="143"/>
    </row>
    <row r="33" spans="1:6" ht="37.5" x14ac:dyDescent="0.3">
      <c r="A33" s="22"/>
      <c r="B33" s="29" t="s">
        <v>35</v>
      </c>
      <c r="C33" s="23" t="s">
        <v>36</v>
      </c>
      <c r="D33" s="13"/>
      <c r="E33" s="33">
        <v>56.8</v>
      </c>
      <c r="F33" s="143"/>
    </row>
    <row r="34" spans="1:6" ht="56.25" x14ac:dyDescent="0.3">
      <c r="A34" s="22"/>
      <c r="B34" s="29" t="s">
        <v>37</v>
      </c>
      <c r="C34" s="23" t="s">
        <v>38</v>
      </c>
      <c r="D34" s="13"/>
      <c r="E34" s="33">
        <v>56.8</v>
      </c>
      <c r="F34" s="143"/>
    </row>
    <row r="35" spans="1:6" ht="18.75" x14ac:dyDescent="0.3">
      <c r="A35" s="9"/>
      <c r="B35" s="29" t="s">
        <v>31</v>
      </c>
      <c r="C35" s="23" t="s">
        <v>38</v>
      </c>
      <c r="D35" s="13">
        <v>500</v>
      </c>
      <c r="E35" s="33">
        <v>56.8</v>
      </c>
      <c r="F35" s="143"/>
    </row>
    <row r="36" spans="1:6" ht="18.75" x14ac:dyDescent="0.3">
      <c r="A36" s="39"/>
      <c r="B36" s="40" t="s">
        <v>39</v>
      </c>
      <c r="C36" s="41" t="s">
        <v>40</v>
      </c>
      <c r="D36" s="38"/>
      <c r="E36" s="43">
        <f>E37+E41+E45+E55+E61+E66</f>
        <v>3528.7</v>
      </c>
      <c r="F36" s="143"/>
    </row>
    <row r="37" spans="1:6" ht="28.5" customHeight="1" x14ac:dyDescent="0.3">
      <c r="A37" s="36"/>
      <c r="B37" s="45" t="s">
        <v>41</v>
      </c>
      <c r="C37" s="46" t="s">
        <v>42</v>
      </c>
      <c r="D37" s="38"/>
      <c r="E37" s="82">
        <f>E38</f>
        <v>23</v>
      </c>
      <c r="F37" s="143"/>
    </row>
    <row r="38" spans="1:6" ht="49.5" customHeight="1" x14ac:dyDescent="0.3">
      <c r="A38" s="22"/>
      <c r="B38" s="30" t="s">
        <v>43</v>
      </c>
      <c r="C38" s="24" t="s">
        <v>44</v>
      </c>
      <c r="D38" s="13"/>
      <c r="E38" s="33">
        <f>E39</f>
        <v>23</v>
      </c>
      <c r="F38" s="143"/>
    </row>
    <row r="39" spans="1:6" ht="75" x14ac:dyDescent="0.3">
      <c r="A39" s="14"/>
      <c r="B39" s="14" t="s">
        <v>105</v>
      </c>
      <c r="C39" s="24" t="s">
        <v>45</v>
      </c>
      <c r="D39" s="25"/>
      <c r="E39" s="33">
        <f>E40</f>
        <v>23</v>
      </c>
      <c r="F39" s="143"/>
    </row>
    <row r="40" spans="1:6" ht="41.25" customHeight="1" x14ac:dyDescent="0.3">
      <c r="A40" s="22"/>
      <c r="B40" s="2" t="s">
        <v>25</v>
      </c>
      <c r="C40" s="23" t="s">
        <v>45</v>
      </c>
      <c r="D40" s="13">
        <v>200</v>
      </c>
      <c r="E40" s="33">
        <v>23</v>
      </c>
      <c r="F40" s="143"/>
    </row>
    <row r="41" spans="1:6" ht="18.75" x14ac:dyDescent="0.3">
      <c r="A41" s="36"/>
      <c r="B41" s="37" t="s">
        <v>46</v>
      </c>
      <c r="C41" s="44" t="s">
        <v>47</v>
      </c>
      <c r="D41" s="38"/>
      <c r="E41" s="82">
        <f>E42</f>
        <v>1248.7</v>
      </c>
      <c r="F41" s="143"/>
    </row>
    <row r="42" spans="1:6" ht="18.75" x14ac:dyDescent="0.3">
      <c r="A42" s="9"/>
      <c r="B42" s="30" t="s">
        <v>48</v>
      </c>
      <c r="C42" s="24" t="s">
        <v>49</v>
      </c>
      <c r="D42" s="13"/>
      <c r="E42" s="33">
        <f>E43</f>
        <v>1248.7</v>
      </c>
      <c r="F42" s="143"/>
    </row>
    <row r="43" spans="1:6" ht="18.75" x14ac:dyDescent="0.3">
      <c r="A43" s="9"/>
      <c r="B43" s="29" t="s">
        <v>50</v>
      </c>
      <c r="C43" s="23" t="s">
        <v>51</v>
      </c>
      <c r="D43" s="13"/>
      <c r="E43" s="33">
        <f>E44</f>
        <v>1248.7</v>
      </c>
      <c r="F43" s="143"/>
    </row>
    <row r="44" spans="1:6" ht="37.5" x14ac:dyDescent="0.3">
      <c r="A44" s="9"/>
      <c r="B44" s="30" t="s">
        <v>25</v>
      </c>
      <c r="C44" s="24" t="s">
        <v>51</v>
      </c>
      <c r="D44" s="26">
        <v>200</v>
      </c>
      <c r="E44" s="33">
        <v>1248.7</v>
      </c>
      <c r="F44" s="143"/>
    </row>
    <row r="45" spans="1:6" ht="18.75" x14ac:dyDescent="0.3">
      <c r="A45" s="36"/>
      <c r="B45" s="45" t="s">
        <v>52</v>
      </c>
      <c r="C45" s="46" t="s">
        <v>53</v>
      </c>
      <c r="D45" s="48"/>
      <c r="E45" s="81">
        <f>E46</f>
        <v>462.5</v>
      </c>
      <c r="F45" s="143"/>
    </row>
    <row r="46" spans="1:6" ht="37.5" x14ac:dyDescent="0.3">
      <c r="A46" s="9"/>
      <c r="B46" s="29" t="s">
        <v>54</v>
      </c>
      <c r="C46" s="23" t="s">
        <v>55</v>
      </c>
      <c r="D46" s="13"/>
      <c r="E46" s="33">
        <f>E47+E51+E53+E49</f>
        <v>462.5</v>
      </c>
      <c r="F46" s="143"/>
    </row>
    <row r="47" spans="1:6" ht="18.75" x14ac:dyDescent="0.3">
      <c r="A47" s="22"/>
      <c r="B47" s="2" t="s">
        <v>56</v>
      </c>
      <c r="C47" s="20" t="s">
        <v>57</v>
      </c>
      <c r="D47" s="15"/>
      <c r="E47" s="77">
        <f>E48</f>
        <v>108</v>
      </c>
      <c r="F47" s="143"/>
    </row>
    <row r="48" spans="1:6" ht="37.5" x14ac:dyDescent="0.3">
      <c r="A48" s="22"/>
      <c r="B48" s="2" t="s">
        <v>25</v>
      </c>
      <c r="C48" s="20" t="s">
        <v>57</v>
      </c>
      <c r="D48" s="15">
        <v>200</v>
      </c>
      <c r="E48" s="77">
        <v>108</v>
      </c>
      <c r="F48" s="143"/>
    </row>
    <row r="49" spans="1:6" ht="18.75" x14ac:dyDescent="0.3">
      <c r="A49" s="22"/>
      <c r="B49" s="2" t="s">
        <v>124</v>
      </c>
      <c r="C49" s="23" t="s">
        <v>125</v>
      </c>
      <c r="D49" s="15"/>
      <c r="E49" s="77">
        <v>5</v>
      </c>
      <c r="F49" s="143"/>
    </row>
    <row r="50" spans="1:6" ht="37.5" x14ac:dyDescent="0.3">
      <c r="A50" s="22"/>
      <c r="B50" s="29" t="s">
        <v>25</v>
      </c>
      <c r="C50" s="23" t="s">
        <v>125</v>
      </c>
      <c r="D50" s="15">
        <v>200</v>
      </c>
      <c r="E50" s="77">
        <v>5</v>
      </c>
      <c r="F50" s="143"/>
    </row>
    <row r="51" spans="1:6" ht="18.75" x14ac:dyDescent="0.3">
      <c r="A51" s="9"/>
      <c r="B51" s="29" t="s">
        <v>58</v>
      </c>
      <c r="C51" s="23" t="s">
        <v>59</v>
      </c>
      <c r="D51" s="13"/>
      <c r="E51" s="33">
        <f>E52</f>
        <v>137</v>
      </c>
      <c r="F51" s="143"/>
    </row>
    <row r="52" spans="1:6" ht="37.5" x14ac:dyDescent="0.3">
      <c r="A52" s="9"/>
      <c r="B52" s="29" t="s">
        <v>25</v>
      </c>
      <c r="C52" s="23" t="s">
        <v>59</v>
      </c>
      <c r="D52" s="13">
        <v>200</v>
      </c>
      <c r="E52" s="33">
        <v>137</v>
      </c>
      <c r="F52" s="143"/>
    </row>
    <row r="53" spans="1:6" ht="56.25" x14ac:dyDescent="0.3">
      <c r="A53" s="9"/>
      <c r="B53" s="29" t="s">
        <v>122</v>
      </c>
      <c r="C53" s="23" t="s">
        <v>121</v>
      </c>
      <c r="D53" s="13"/>
      <c r="E53" s="33">
        <f>E54</f>
        <v>212.5</v>
      </c>
      <c r="F53" s="143"/>
    </row>
    <row r="54" spans="1:6" ht="37.5" x14ac:dyDescent="0.3">
      <c r="A54" s="9"/>
      <c r="B54" s="29" t="s">
        <v>25</v>
      </c>
      <c r="C54" s="23" t="s">
        <v>121</v>
      </c>
      <c r="D54" s="13">
        <v>200</v>
      </c>
      <c r="E54" s="33">
        <v>212.5</v>
      </c>
      <c r="F54" s="143"/>
    </row>
    <row r="55" spans="1:6" ht="18.75" x14ac:dyDescent="0.3">
      <c r="A55" s="36"/>
      <c r="B55" s="37" t="s">
        <v>60</v>
      </c>
      <c r="C55" s="44" t="s">
        <v>61</v>
      </c>
      <c r="D55" s="47"/>
      <c r="E55" s="82">
        <f>E56</f>
        <v>1455.5</v>
      </c>
      <c r="F55" s="143"/>
    </row>
    <row r="56" spans="1:6" ht="18.75" x14ac:dyDescent="0.3">
      <c r="A56" s="9"/>
      <c r="B56" s="29" t="s">
        <v>62</v>
      </c>
      <c r="C56" s="23" t="s">
        <v>63</v>
      </c>
      <c r="D56" s="27"/>
      <c r="E56" s="33">
        <f>E57</f>
        <v>1455.5</v>
      </c>
      <c r="F56" s="143"/>
    </row>
    <row r="57" spans="1:6" ht="37.5" x14ac:dyDescent="0.3">
      <c r="A57" s="22"/>
      <c r="B57" s="2" t="s">
        <v>64</v>
      </c>
      <c r="C57" s="20" t="s">
        <v>65</v>
      </c>
      <c r="D57" s="28"/>
      <c r="E57" s="77">
        <f>E58+E59+E60</f>
        <v>1455.5</v>
      </c>
      <c r="F57" s="143"/>
    </row>
    <row r="58" spans="1:6" ht="75" x14ac:dyDescent="0.3">
      <c r="A58" s="22"/>
      <c r="B58" s="31" t="s">
        <v>21</v>
      </c>
      <c r="C58" s="23" t="s">
        <v>65</v>
      </c>
      <c r="D58" s="26">
        <v>100</v>
      </c>
      <c r="E58" s="83">
        <v>1227.5</v>
      </c>
      <c r="F58" s="143"/>
    </row>
    <row r="59" spans="1:6" ht="37.5" x14ac:dyDescent="0.3">
      <c r="A59" s="22"/>
      <c r="B59" s="29" t="s">
        <v>25</v>
      </c>
      <c r="C59" s="23" t="s">
        <v>65</v>
      </c>
      <c r="D59" s="13">
        <v>200</v>
      </c>
      <c r="E59" s="33">
        <v>225</v>
      </c>
      <c r="F59" s="143"/>
    </row>
    <row r="60" spans="1:6" ht="18.75" x14ac:dyDescent="0.3">
      <c r="A60" s="22"/>
      <c r="B60" s="29" t="s">
        <v>26</v>
      </c>
      <c r="C60" s="23" t="s">
        <v>65</v>
      </c>
      <c r="D60" s="13">
        <v>800</v>
      </c>
      <c r="E60" s="33">
        <v>3</v>
      </c>
      <c r="F60" s="143"/>
    </row>
    <row r="61" spans="1:6" ht="18.75" x14ac:dyDescent="0.3">
      <c r="A61" s="36"/>
      <c r="B61" s="37" t="s">
        <v>66</v>
      </c>
      <c r="C61" s="44" t="s">
        <v>67</v>
      </c>
      <c r="D61" s="47"/>
      <c r="E61" s="82">
        <f>E62</f>
        <v>223</v>
      </c>
      <c r="F61" s="143"/>
    </row>
    <row r="62" spans="1:6" ht="18.75" x14ac:dyDescent="0.3">
      <c r="A62" s="9"/>
      <c r="B62" s="29" t="s">
        <v>106</v>
      </c>
      <c r="C62" s="23" t="s">
        <v>69</v>
      </c>
      <c r="D62" s="27"/>
      <c r="E62" s="33">
        <f>E63</f>
        <v>223</v>
      </c>
      <c r="F62" s="143"/>
    </row>
    <row r="63" spans="1:6" ht="37.5" x14ac:dyDescent="0.3">
      <c r="A63" s="22"/>
      <c r="B63" s="2" t="s">
        <v>64</v>
      </c>
      <c r="C63" s="20" t="s">
        <v>70</v>
      </c>
      <c r="D63" s="28"/>
      <c r="E63" s="77">
        <f>E64+E65</f>
        <v>223</v>
      </c>
      <c r="F63" s="143"/>
    </row>
    <row r="64" spans="1:6" ht="75" x14ac:dyDescent="0.3">
      <c r="A64" s="22"/>
      <c r="B64" s="31" t="s">
        <v>21</v>
      </c>
      <c r="C64" s="23" t="s">
        <v>70</v>
      </c>
      <c r="D64" s="26">
        <v>100</v>
      </c>
      <c r="E64" s="83">
        <v>218</v>
      </c>
      <c r="F64" s="143"/>
    </row>
    <row r="65" spans="1:6" ht="37.5" x14ac:dyDescent="0.3">
      <c r="A65" s="22"/>
      <c r="B65" s="31" t="s">
        <v>25</v>
      </c>
      <c r="C65" s="23" t="s">
        <v>70</v>
      </c>
      <c r="D65" s="26">
        <v>200</v>
      </c>
      <c r="E65" s="83">
        <v>5</v>
      </c>
      <c r="F65" s="143"/>
    </row>
    <row r="66" spans="1:6" ht="18.75" x14ac:dyDescent="0.3">
      <c r="A66" s="36"/>
      <c r="B66" s="37" t="s">
        <v>78</v>
      </c>
      <c r="C66" s="46" t="s">
        <v>71</v>
      </c>
      <c r="D66" s="38"/>
      <c r="E66" s="81">
        <f>E67</f>
        <v>116</v>
      </c>
      <c r="F66" s="143"/>
    </row>
    <row r="67" spans="1:6" ht="18.75" x14ac:dyDescent="0.3">
      <c r="A67" s="9"/>
      <c r="B67" s="29" t="s">
        <v>72</v>
      </c>
      <c r="C67" s="23" t="s">
        <v>73</v>
      </c>
      <c r="D67" s="13"/>
      <c r="E67" s="33">
        <f>E68+E70+E73</f>
        <v>116</v>
      </c>
      <c r="F67" s="143"/>
    </row>
    <row r="68" spans="1:6" ht="56.25" x14ac:dyDescent="0.3">
      <c r="A68" s="9"/>
      <c r="B68" s="145" t="s">
        <v>108</v>
      </c>
      <c r="C68" s="23" t="s">
        <v>107</v>
      </c>
      <c r="D68" s="13"/>
      <c r="E68" s="33">
        <v>8.1999999999999993</v>
      </c>
      <c r="F68" s="143"/>
    </row>
    <row r="69" spans="1:6" ht="37.5" x14ac:dyDescent="0.3">
      <c r="A69" s="9"/>
      <c r="B69" s="146" t="s">
        <v>25</v>
      </c>
      <c r="C69" s="23" t="s">
        <v>107</v>
      </c>
      <c r="D69" s="13">
        <v>200</v>
      </c>
      <c r="E69" s="33">
        <v>8.1999999999999993</v>
      </c>
      <c r="F69" s="143"/>
    </row>
    <row r="70" spans="1:6" ht="37.5" x14ac:dyDescent="0.3">
      <c r="A70" s="9"/>
      <c r="B70" s="29" t="s">
        <v>74</v>
      </c>
      <c r="C70" s="23" t="s">
        <v>75</v>
      </c>
      <c r="D70" s="13"/>
      <c r="E70" s="33">
        <f>E71+E72</f>
        <v>104</v>
      </c>
      <c r="F70" s="143"/>
    </row>
    <row r="71" spans="1:6" s="97" customFormat="1" ht="75" x14ac:dyDescent="0.3">
      <c r="A71" s="9"/>
      <c r="B71" s="29" t="s">
        <v>21</v>
      </c>
      <c r="C71" s="23" t="s">
        <v>75</v>
      </c>
      <c r="D71" s="13">
        <v>100</v>
      </c>
      <c r="E71" s="33">
        <v>90.2</v>
      </c>
      <c r="F71" s="143"/>
    </row>
    <row r="72" spans="1:6" ht="37.5" x14ac:dyDescent="0.3">
      <c r="A72" s="9"/>
      <c r="B72" s="29" t="s">
        <v>25</v>
      </c>
      <c r="C72" s="23" t="s">
        <v>75</v>
      </c>
      <c r="D72" s="13">
        <v>200</v>
      </c>
      <c r="E72" s="33">
        <v>13.8</v>
      </c>
      <c r="F72" s="143"/>
    </row>
    <row r="73" spans="1:6" ht="56.25" x14ac:dyDescent="0.3">
      <c r="A73" s="9"/>
      <c r="B73" s="29" t="s">
        <v>76</v>
      </c>
      <c r="C73" s="23" t="s">
        <v>77</v>
      </c>
      <c r="D73" s="13"/>
      <c r="E73" s="33">
        <f>E74</f>
        <v>3.8</v>
      </c>
      <c r="F73" s="143"/>
    </row>
    <row r="74" spans="1:6" ht="37.5" x14ac:dyDescent="0.3">
      <c r="A74" s="9"/>
      <c r="B74" s="29" t="s">
        <v>25</v>
      </c>
      <c r="C74" s="23" t="s">
        <v>77</v>
      </c>
      <c r="D74" s="13">
        <v>200</v>
      </c>
      <c r="E74" s="33">
        <v>3.8</v>
      </c>
      <c r="F74" s="143"/>
    </row>
    <row r="77" spans="1:6" ht="18.75" x14ac:dyDescent="0.3">
      <c r="A77" s="149" t="s">
        <v>2</v>
      </c>
      <c r="B77" s="149"/>
    </row>
    <row r="78" spans="1:6" ht="18.75" x14ac:dyDescent="0.3">
      <c r="A78" s="1" t="s">
        <v>5</v>
      </c>
      <c r="B78" s="1"/>
      <c r="C78" s="1"/>
      <c r="D78" s="1"/>
    </row>
  </sheetData>
  <mergeCells count="12">
    <mergeCell ref="A1:F1"/>
    <mergeCell ref="A2:F2"/>
    <mergeCell ref="C3:F3"/>
    <mergeCell ref="A13:E13"/>
    <mergeCell ref="A77:B77"/>
    <mergeCell ref="D7:F7"/>
    <mergeCell ref="D6:F6"/>
    <mergeCell ref="D5:F5"/>
    <mergeCell ref="D8:F8"/>
    <mergeCell ref="D9:F9"/>
    <mergeCell ref="D10:F10"/>
    <mergeCell ref="A12:E12"/>
  </mergeCells>
  <pageMargins left="0.78740157480314965" right="0.39370078740157483" top="0.39370078740157483" bottom="0.39370078740157483" header="0.31496062992125984" footer="0.31496062992125984"/>
  <pageSetup paperSize="9" scale="4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7"/>
  <sheetViews>
    <sheetView view="pageBreakPreview" zoomScale="90" zoomScaleNormal="100" zoomScaleSheetLayoutView="90" workbookViewId="0">
      <selection activeCell="C9" sqref="C9:E9"/>
    </sheetView>
  </sheetViews>
  <sheetFormatPr defaultRowHeight="15" x14ac:dyDescent="0.25"/>
  <cols>
    <col min="1" max="1" width="73.85546875" customWidth="1"/>
    <col min="2" max="2" width="23.85546875" customWidth="1"/>
    <col min="3" max="3" width="17.85546875" customWidth="1"/>
    <col min="4" max="4" width="17.7109375" customWidth="1"/>
  </cols>
  <sheetData>
    <row r="1" spans="1:5" ht="18.75" x14ac:dyDescent="0.3">
      <c r="A1" s="160"/>
      <c r="B1" s="160"/>
      <c r="C1" s="160"/>
      <c r="D1" s="160"/>
      <c r="E1" s="160"/>
    </row>
    <row r="2" spans="1:5" ht="18.75" x14ac:dyDescent="0.3">
      <c r="A2" s="160"/>
      <c r="B2" s="160"/>
      <c r="C2" s="160"/>
      <c r="D2" s="160"/>
      <c r="E2" s="160"/>
    </row>
    <row r="3" spans="1:5" ht="18.75" x14ac:dyDescent="0.3">
      <c r="A3" s="160"/>
      <c r="B3" s="160"/>
      <c r="C3" s="160"/>
      <c r="D3" s="160"/>
      <c r="E3" s="160"/>
    </row>
    <row r="4" spans="1:5" ht="18.75" x14ac:dyDescent="0.3">
      <c r="A4" s="78"/>
      <c r="B4" s="78"/>
      <c r="C4" s="78"/>
      <c r="D4" s="78"/>
      <c r="E4" s="78"/>
    </row>
    <row r="5" spans="1:5" ht="18.75" x14ac:dyDescent="0.3">
      <c r="B5" s="1"/>
      <c r="C5" s="160" t="s">
        <v>120</v>
      </c>
      <c r="D5" s="160"/>
      <c r="E5" s="160"/>
    </row>
    <row r="6" spans="1:5" ht="18.75" x14ac:dyDescent="0.3">
      <c r="B6" s="1"/>
      <c r="C6" s="160" t="s">
        <v>0</v>
      </c>
      <c r="D6" s="160"/>
      <c r="E6" s="160"/>
    </row>
    <row r="7" spans="1:5" ht="18.75" x14ac:dyDescent="0.3">
      <c r="B7" s="1"/>
      <c r="C7" s="160" t="s">
        <v>3</v>
      </c>
      <c r="D7" s="160"/>
      <c r="E7" s="160"/>
    </row>
    <row r="8" spans="1:5" ht="18.75" x14ac:dyDescent="0.3">
      <c r="B8" s="1"/>
      <c r="C8" s="160" t="s">
        <v>1</v>
      </c>
      <c r="D8" s="160"/>
      <c r="E8" s="160"/>
    </row>
    <row r="9" spans="1:5" ht="18.75" x14ac:dyDescent="0.3">
      <c r="B9" s="1"/>
      <c r="C9" s="160" t="s">
        <v>186</v>
      </c>
      <c r="D9" s="160"/>
      <c r="E9" s="160"/>
    </row>
    <row r="10" spans="1:5" ht="18.75" x14ac:dyDescent="0.3">
      <c r="B10" s="1"/>
      <c r="C10" s="160" t="s">
        <v>182</v>
      </c>
      <c r="D10" s="160"/>
      <c r="E10" s="160"/>
    </row>
    <row r="12" spans="1:5" ht="15" customHeight="1" x14ac:dyDescent="0.3">
      <c r="A12" s="163"/>
      <c r="B12" s="163"/>
      <c r="C12" s="163"/>
      <c r="D12" s="163"/>
    </row>
    <row r="13" spans="1:5" ht="44.25" customHeight="1" x14ac:dyDescent="0.3">
      <c r="A13" s="162" t="s">
        <v>79</v>
      </c>
      <c r="B13" s="162"/>
      <c r="C13" s="162"/>
      <c r="D13" s="162"/>
    </row>
    <row r="14" spans="1:5" ht="18.75" x14ac:dyDescent="0.3">
      <c r="D14" s="6" t="s">
        <v>4</v>
      </c>
    </row>
    <row r="15" spans="1:5" x14ac:dyDescent="0.25">
      <c r="A15" s="11" t="s">
        <v>10</v>
      </c>
      <c r="B15" s="11" t="s">
        <v>80</v>
      </c>
      <c r="C15" s="11" t="s">
        <v>81</v>
      </c>
      <c r="D15" s="11" t="s">
        <v>13</v>
      </c>
    </row>
    <row r="16" spans="1:5" x14ac:dyDescent="0.25">
      <c r="A16" s="11">
        <v>2</v>
      </c>
      <c r="B16" s="11">
        <v>4</v>
      </c>
      <c r="C16" s="11">
        <v>5</v>
      </c>
      <c r="D16" s="11">
        <v>8</v>
      </c>
    </row>
    <row r="17" spans="1:5" ht="19.5" x14ac:dyDescent="0.3">
      <c r="A17" s="49" t="s">
        <v>6</v>
      </c>
      <c r="B17" s="52"/>
      <c r="C17" s="52"/>
      <c r="D17" s="98">
        <f>D18+D24+D26+D28+D30+D32</f>
        <v>7385.2</v>
      </c>
    </row>
    <row r="18" spans="1:5" ht="27.75" customHeight="1" x14ac:dyDescent="0.3">
      <c r="A18" s="55" t="s">
        <v>82</v>
      </c>
      <c r="B18" s="74" t="s">
        <v>111</v>
      </c>
      <c r="C18" s="74" t="s">
        <v>112</v>
      </c>
      <c r="D18" s="57">
        <f>D19+D20+D21+D22+D23</f>
        <v>3883.3</v>
      </c>
    </row>
    <row r="19" spans="1:5" ht="54" customHeight="1" x14ac:dyDescent="0.3">
      <c r="A19" s="126" t="s">
        <v>83</v>
      </c>
      <c r="B19" s="127" t="s">
        <v>111</v>
      </c>
      <c r="C19" s="127" t="s">
        <v>114</v>
      </c>
      <c r="D19" s="128">
        <v>1271.2</v>
      </c>
    </row>
    <row r="20" spans="1:5" ht="69.75" customHeight="1" x14ac:dyDescent="0.25">
      <c r="A20" s="137" t="s">
        <v>84</v>
      </c>
      <c r="B20" s="138" t="s">
        <v>111</v>
      </c>
      <c r="C20" s="138" t="s">
        <v>115</v>
      </c>
      <c r="D20" s="139">
        <v>2522.3000000000002</v>
      </c>
      <c r="E20" s="93"/>
    </row>
    <row r="21" spans="1:5" ht="72" customHeight="1" x14ac:dyDescent="0.3">
      <c r="A21" s="50" t="s">
        <v>85</v>
      </c>
      <c r="B21" s="75" t="s">
        <v>111</v>
      </c>
      <c r="C21" s="75" t="s">
        <v>113</v>
      </c>
      <c r="D21" s="53">
        <v>56.8</v>
      </c>
    </row>
    <row r="22" spans="1:5" ht="29.25" customHeight="1" x14ac:dyDescent="0.25">
      <c r="A22" s="51" t="s">
        <v>86</v>
      </c>
      <c r="B22" s="75" t="s">
        <v>111</v>
      </c>
      <c r="C22" s="75">
        <v>11</v>
      </c>
      <c r="D22" s="53">
        <v>10</v>
      </c>
    </row>
    <row r="23" spans="1:5" ht="34.5" customHeight="1" x14ac:dyDescent="0.3">
      <c r="A23" s="94" t="s">
        <v>87</v>
      </c>
      <c r="B23" s="95" t="s">
        <v>111</v>
      </c>
      <c r="C23" s="95">
        <v>13</v>
      </c>
      <c r="D23" s="96">
        <v>23</v>
      </c>
    </row>
    <row r="24" spans="1:5" ht="28.5" customHeight="1" x14ac:dyDescent="0.3">
      <c r="A24" s="55" t="s">
        <v>88</v>
      </c>
      <c r="B24" s="74" t="s">
        <v>114</v>
      </c>
      <c r="C24" s="74" t="s">
        <v>112</v>
      </c>
      <c r="D24" s="56">
        <v>104</v>
      </c>
    </row>
    <row r="25" spans="1:5" ht="26.25" customHeight="1" x14ac:dyDescent="0.3">
      <c r="A25" s="50" t="s">
        <v>89</v>
      </c>
      <c r="B25" s="75" t="s">
        <v>114</v>
      </c>
      <c r="C25" s="75" t="s">
        <v>110</v>
      </c>
      <c r="D25" s="53">
        <v>104</v>
      </c>
    </row>
    <row r="26" spans="1:5" ht="45.75" customHeight="1" x14ac:dyDescent="0.3">
      <c r="A26" s="55" t="s">
        <v>90</v>
      </c>
      <c r="B26" s="74" t="s">
        <v>110</v>
      </c>
      <c r="C26" s="74" t="s">
        <v>112</v>
      </c>
      <c r="D26" s="56">
        <v>8.1999999999999993</v>
      </c>
    </row>
    <row r="27" spans="1:5" ht="66" customHeight="1" x14ac:dyDescent="0.3">
      <c r="A27" s="30" t="s">
        <v>91</v>
      </c>
      <c r="B27" s="76" t="s">
        <v>110</v>
      </c>
      <c r="C27" s="75">
        <v>10</v>
      </c>
      <c r="D27" s="54">
        <v>8.1999999999999993</v>
      </c>
    </row>
    <row r="28" spans="1:5" ht="27.75" customHeight="1" x14ac:dyDescent="0.3">
      <c r="A28" s="133" t="s">
        <v>92</v>
      </c>
      <c r="B28" s="134" t="s">
        <v>115</v>
      </c>
      <c r="C28" s="134" t="s">
        <v>112</v>
      </c>
      <c r="D28" s="135">
        <v>1248.7</v>
      </c>
    </row>
    <row r="29" spans="1:5" ht="33.75" customHeight="1" x14ac:dyDescent="0.3">
      <c r="A29" s="50" t="s">
        <v>93</v>
      </c>
      <c r="B29" s="75" t="s">
        <v>115</v>
      </c>
      <c r="C29" s="75" t="s">
        <v>116</v>
      </c>
      <c r="D29" s="53">
        <v>1248.7</v>
      </c>
    </row>
    <row r="30" spans="1:5" ht="28.5" customHeight="1" x14ac:dyDescent="0.3">
      <c r="A30" s="133" t="s">
        <v>94</v>
      </c>
      <c r="B30" s="134" t="s">
        <v>117</v>
      </c>
      <c r="C30" s="134" t="s">
        <v>112</v>
      </c>
      <c r="D30" s="135">
        <v>462.5</v>
      </c>
    </row>
    <row r="31" spans="1:5" ht="26.25" customHeight="1" x14ac:dyDescent="0.3">
      <c r="A31" s="94" t="s">
        <v>95</v>
      </c>
      <c r="B31" s="95" t="s">
        <v>117</v>
      </c>
      <c r="C31" s="95" t="s">
        <v>110</v>
      </c>
      <c r="D31" s="96">
        <v>462.5</v>
      </c>
    </row>
    <row r="32" spans="1:5" ht="33.75" customHeight="1" x14ac:dyDescent="0.3">
      <c r="A32" s="133" t="s">
        <v>96</v>
      </c>
      <c r="B32" s="134" t="s">
        <v>118</v>
      </c>
      <c r="C32" s="134" t="s">
        <v>112</v>
      </c>
      <c r="D32" s="135">
        <v>1678.5</v>
      </c>
    </row>
    <row r="33" spans="1:4" ht="25.5" customHeight="1" x14ac:dyDescent="0.3">
      <c r="A33" s="126" t="s">
        <v>97</v>
      </c>
      <c r="B33" s="127" t="s">
        <v>118</v>
      </c>
      <c r="C33" s="127" t="s">
        <v>111</v>
      </c>
      <c r="D33" s="128">
        <v>1678.5</v>
      </c>
    </row>
    <row r="36" spans="1:4" ht="18.75" x14ac:dyDescent="0.3">
      <c r="A36" s="149" t="s">
        <v>2</v>
      </c>
      <c r="B36" s="149"/>
    </row>
    <row r="37" spans="1:4" ht="18.75" x14ac:dyDescent="0.3">
      <c r="A37" s="1" t="s">
        <v>5</v>
      </c>
      <c r="B37" s="1"/>
      <c r="C37" s="1"/>
      <c r="D37" s="1"/>
    </row>
  </sheetData>
  <mergeCells count="12">
    <mergeCell ref="A3:E3"/>
    <mergeCell ref="A2:E2"/>
    <mergeCell ref="A1:E1"/>
    <mergeCell ref="A36:B36"/>
    <mergeCell ref="A12:D12"/>
    <mergeCell ref="A13:D13"/>
    <mergeCell ref="C5:E5"/>
    <mergeCell ref="C6:E6"/>
    <mergeCell ref="C7:E7"/>
    <mergeCell ref="C8:E8"/>
    <mergeCell ref="C9:E9"/>
    <mergeCell ref="C10:E10"/>
  </mergeCells>
  <pageMargins left="0.78740157480314965" right="0.39370078740157483" top="0.39370078740157483" bottom="0.39370078740157483" header="0.31496062992125984" footer="0.31496062992125984"/>
  <pageSetup paperSize="9" scale="54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10"/>
  <sheetViews>
    <sheetView view="pageBreakPreview" topLeftCell="A69" zoomScaleNormal="100" zoomScaleSheetLayoutView="100" workbookViewId="0">
      <selection activeCell="A79" sqref="A79:I105"/>
    </sheetView>
  </sheetViews>
  <sheetFormatPr defaultRowHeight="15" x14ac:dyDescent="0.25"/>
  <cols>
    <col min="1" max="1" width="8.28515625" customWidth="1"/>
    <col min="2" max="2" width="56.140625" customWidth="1"/>
    <col min="3" max="3" width="12.7109375" customWidth="1"/>
    <col min="4" max="4" width="8.5703125" customWidth="1"/>
    <col min="6" max="6" width="24.42578125" customWidth="1"/>
    <col min="8" max="8" width="24.42578125" customWidth="1"/>
  </cols>
  <sheetData>
    <row r="1" spans="1:10" ht="18.75" x14ac:dyDescent="0.3">
      <c r="A1" s="158"/>
      <c r="B1" s="158"/>
      <c r="C1" s="158"/>
      <c r="D1" s="158"/>
      <c r="E1" s="158"/>
      <c r="F1" s="164"/>
      <c r="G1" s="164"/>
      <c r="H1" s="164"/>
      <c r="I1" s="164"/>
    </row>
    <row r="2" spans="1:10" ht="18.75" x14ac:dyDescent="0.3">
      <c r="A2" s="158"/>
      <c r="B2" s="158"/>
      <c r="C2" s="158"/>
      <c r="D2" s="158"/>
      <c r="E2" s="158"/>
      <c r="F2" s="164"/>
      <c r="G2" s="164"/>
      <c r="H2" s="164"/>
      <c r="I2" s="164"/>
    </row>
    <row r="3" spans="1:10" ht="18.75" x14ac:dyDescent="0.3">
      <c r="A3" s="158"/>
      <c r="B3" s="158"/>
      <c r="C3" s="158"/>
      <c r="D3" s="158"/>
      <c r="E3" s="158"/>
      <c r="F3" s="164"/>
      <c r="G3" s="164"/>
      <c r="H3" s="164"/>
      <c r="I3" s="164"/>
    </row>
    <row r="5" spans="1:10" ht="18.75" x14ac:dyDescent="0.3">
      <c r="B5" s="1"/>
      <c r="G5" s="160" t="s">
        <v>123</v>
      </c>
      <c r="H5" s="160"/>
      <c r="I5" s="160"/>
      <c r="J5" s="1"/>
    </row>
    <row r="6" spans="1:10" ht="18.75" x14ac:dyDescent="0.3">
      <c r="B6" s="1"/>
      <c r="G6" s="160" t="s">
        <v>0</v>
      </c>
      <c r="H6" s="160"/>
      <c r="I6" s="160"/>
      <c r="J6" s="1"/>
    </row>
    <row r="7" spans="1:10" ht="18.75" x14ac:dyDescent="0.3">
      <c r="B7" s="1"/>
      <c r="G7" s="160" t="s">
        <v>3</v>
      </c>
      <c r="H7" s="160"/>
      <c r="I7" s="160"/>
      <c r="J7" s="1"/>
    </row>
    <row r="8" spans="1:10" ht="18.75" x14ac:dyDescent="0.3">
      <c r="B8" s="1"/>
      <c r="G8" s="160" t="s">
        <v>1</v>
      </c>
      <c r="H8" s="160"/>
      <c r="I8" s="160"/>
      <c r="J8" s="1"/>
    </row>
    <row r="9" spans="1:10" ht="18.75" x14ac:dyDescent="0.3">
      <c r="B9" s="1"/>
      <c r="G9" s="160" t="s">
        <v>183</v>
      </c>
      <c r="H9" s="160"/>
      <c r="I9" s="160"/>
      <c r="J9" s="1"/>
    </row>
    <row r="10" spans="1:10" ht="18.75" x14ac:dyDescent="0.3">
      <c r="B10" s="1"/>
      <c r="G10" s="160"/>
      <c r="H10" s="160"/>
      <c r="I10" s="160"/>
      <c r="J10" s="1"/>
    </row>
    <row r="12" spans="1:10" ht="15" customHeight="1" x14ac:dyDescent="0.3">
      <c r="A12" s="163"/>
      <c r="B12" s="163"/>
      <c r="C12" s="163"/>
      <c r="D12" s="163"/>
    </row>
    <row r="13" spans="1:10" ht="26.25" x14ac:dyDescent="0.4">
      <c r="A13" s="151" t="s">
        <v>98</v>
      </c>
      <c r="B13" s="151"/>
      <c r="C13" s="151"/>
      <c r="D13" s="151"/>
      <c r="E13" s="165"/>
      <c r="F13" s="165"/>
      <c r="G13" s="165"/>
      <c r="H13" s="165"/>
      <c r="I13" s="165"/>
    </row>
    <row r="14" spans="1:10" ht="18.75" x14ac:dyDescent="0.3">
      <c r="H14" s="6" t="s">
        <v>4</v>
      </c>
    </row>
    <row r="15" spans="1:10" x14ac:dyDescent="0.25">
      <c r="A15" s="19" t="s">
        <v>9</v>
      </c>
      <c r="B15" s="19" t="s">
        <v>10</v>
      </c>
      <c r="C15" s="19" t="s">
        <v>99</v>
      </c>
      <c r="D15" s="19" t="s">
        <v>80</v>
      </c>
      <c r="E15" s="19" t="s">
        <v>81</v>
      </c>
      <c r="F15" s="19" t="s">
        <v>11</v>
      </c>
      <c r="G15" s="19" t="s">
        <v>12</v>
      </c>
      <c r="H15" s="19" t="s">
        <v>13</v>
      </c>
    </row>
    <row r="16" spans="1:10" x14ac:dyDescent="0.25">
      <c r="A16" s="11">
        <v>1</v>
      </c>
      <c r="B16" s="11">
        <v>2</v>
      </c>
      <c r="C16" s="17">
        <v>3</v>
      </c>
      <c r="D16" s="11">
        <v>4</v>
      </c>
      <c r="E16" s="11">
        <v>5</v>
      </c>
      <c r="F16" s="11">
        <v>6</v>
      </c>
      <c r="G16" s="11">
        <v>7</v>
      </c>
      <c r="H16" s="11">
        <v>8</v>
      </c>
    </row>
    <row r="17" spans="1:8" ht="20.25" x14ac:dyDescent="0.3">
      <c r="A17" s="17"/>
      <c r="B17" s="16" t="s">
        <v>6</v>
      </c>
      <c r="C17" s="21"/>
      <c r="D17" s="22"/>
      <c r="E17" s="22"/>
      <c r="F17" s="22"/>
      <c r="G17" s="22"/>
      <c r="H17" s="69">
        <f>H18+H25</f>
        <v>7385.2</v>
      </c>
    </row>
    <row r="18" spans="1:8" ht="30" x14ac:dyDescent="0.3">
      <c r="A18" s="18">
        <v>1</v>
      </c>
      <c r="B18" s="12" t="s">
        <v>100</v>
      </c>
      <c r="C18" s="58">
        <v>991</v>
      </c>
      <c r="D18" s="9"/>
      <c r="E18" s="9"/>
      <c r="F18" s="9"/>
      <c r="G18" s="9"/>
      <c r="H18" s="84">
        <f t="shared" ref="H18:H23" si="0">H19</f>
        <v>56.8</v>
      </c>
    </row>
    <row r="19" spans="1:8" ht="18.75" x14ac:dyDescent="0.3">
      <c r="A19" s="10"/>
      <c r="B19" s="4" t="s">
        <v>82</v>
      </c>
      <c r="C19" s="60">
        <v>991</v>
      </c>
      <c r="D19" s="70" t="s">
        <v>111</v>
      </c>
      <c r="E19" s="70" t="s">
        <v>112</v>
      </c>
      <c r="F19" s="9"/>
      <c r="G19" s="9"/>
      <c r="H19" s="85">
        <f t="shared" si="0"/>
        <v>56.8</v>
      </c>
    </row>
    <row r="20" spans="1:8" ht="45.75" x14ac:dyDescent="0.3">
      <c r="A20" s="5"/>
      <c r="B20" s="4" t="s">
        <v>85</v>
      </c>
      <c r="C20" s="9">
        <v>991</v>
      </c>
      <c r="D20" s="70" t="s">
        <v>111</v>
      </c>
      <c r="E20" s="70" t="s">
        <v>113</v>
      </c>
      <c r="F20" s="9"/>
      <c r="G20" s="9"/>
      <c r="H20" s="85">
        <f t="shared" si="0"/>
        <v>56.8</v>
      </c>
    </row>
    <row r="21" spans="1:8" ht="18.75" x14ac:dyDescent="0.3">
      <c r="A21" s="5"/>
      <c r="B21" s="8" t="s">
        <v>33</v>
      </c>
      <c r="C21" s="9">
        <v>991</v>
      </c>
      <c r="D21" s="70" t="s">
        <v>111</v>
      </c>
      <c r="E21" s="70" t="s">
        <v>113</v>
      </c>
      <c r="F21" s="9" t="s">
        <v>34</v>
      </c>
      <c r="G21" s="9"/>
      <c r="H21" s="85">
        <f t="shared" si="0"/>
        <v>56.8</v>
      </c>
    </row>
    <row r="22" spans="1:8" ht="30" x14ac:dyDescent="0.3">
      <c r="A22" s="5"/>
      <c r="B22" s="8" t="s">
        <v>35</v>
      </c>
      <c r="C22" s="9">
        <v>991</v>
      </c>
      <c r="D22" s="70" t="s">
        <v>111</v>
      </c>
      <c r="E22" s="70" t="s">
        <v>113</v>
      </c>
      <c r="F22" s="9" t="s">
        <v>36</v>
      </c>
      <c r="G22" s="9"/>
      <c r="H22" s="85">
        <f t="shared" si="0"/>
        <v>56.8</v>
      </c>
    </row>
    <row r="23" spans="1:8" ht="45.75" x14ac:dyDescent="0.3">
      <c r="A23" s="5"/>
      <c r="B23" s="4" t="s">
        <v>37</v>
      </c>
      <c r="C23" s="9">
        <v>991</v>
      </c>
      <c r="D23" s="70" t="s">
        <v>111</v>
      </c>
      <c r="E23" s="70" t="s">
        <v>113</v>
      </c>
      <c r="F23" s="9" t="s">
        <v>38</v>
      </c>
      <c r="G23" s="9"/>
      <c r="H23" s="85">
        <f t="shared" si="0"/>
        <v>56.8</v>
      </c>
    </row>
    <row r="24" spans="1:8" ht="18.75" x14ac:dyDescent="0.3">
      <c r="A24" s="5"/>
      <c r="B24" s="4" t="s">
        <v>31</v>
      </c>
      <c r="C24" s="9">
        <v>991</v>
      </c>
      <c r="D24" s="70" t="s">
        <v>111</v>
      </c>
      <c r="E24" s="70" t="s">
        <v>113</v>
      </c>
      <c r="F24" s="9" t="s">
        <v>38</v>
      </c>
      <c r="G24" s="9">
        <v>500</v>
      </c>
      <c r="H24" s="85">
        <v>56.8</v>
      </c>
    </row>
    <row r="25" spans="1:8" ht="30" x14ac:dyDescent="0.3">
      <c r="A25" s="18">
        <v>2</v>
      </c>
      <c r="B25" s="12" t="s">
        <v>101</v>
      </c>
      <c r="C25" s="58">
        <v>992</v>
      </c>
      <c r="D25" s="70"/>
      <c r="E25" s="70"/>
      <c r="F25" s="9"/>
      <c r="G25" s="9"/>
      <c r="H25" s="86">
        <f>H26+H57+H65+H72+H79+H92</f>
        <v>7328.4</v>
      </c>
    </row>
    <row r="26" spans="1:8" ht="18.75" x14ac:dyDescent="0.3">
      <c r="A26" s="61"/>
      <c r="B26" s="62" t="s">
        <v>82</v>
      </c>
      <c r="C26" s="63">
        <v>992</v>
      </c>
      <c r="D26" s="71" t="s">
        <v>111</v>
      </c>
      <c r="E26" s="71" t="s">
        <v>112</v>
      </c>
      <c r="F26" s="64"/>
      <c r="G26" s="64"/>
      <c r="H26" s="73">
        <f>H27+H32+H46+H51</f>
        <v>3826.5</v>
      </c>
    </row>
    <row r="27" spans="1:8" ht="30.75" x14ac:dyDescent="0.3">
      <c r="A27" s="61"/>
      <c r="B27" s="62" t="s">
        <v>83</v>
      </c>
      <c r="C27" s="63">
        <v>992</v>
      </c>
      <c r="D27" s="71" t="s">
        <v>111</v>
      </c>
      <c r="E27" s="71" t="s">
        <v>114</v>
      </c>
      <c r="F27" s="64"/>
      <c r="G27" s="64"/>
      <c r="H27" s="87">
        <f>H28</f>
        <v>1271.2</v>
      </c>
    </row>
    <row r="28" spans="1:8" ht="30" x14ac:dyDescent="0.3">
      <c r="A28" s="17"/>
      <c r="B28" s="8" t="s">
        <v>15</v>
      </c>
      <c r="C28" s="60">
        <v>992</v>
      </c>
      <c r="D28" s="70" t="s">
        <v>111</v>
      </c>
      <c r="E28" s="70" t="s">
        <v>114</v>
      </c>
      <c r="F28" s="9" t="s">
        <v>16</v>
      </c>
      <c r="G28" s="9"/>
      <c r="H28" s="85">
        <f>H29</f>
        <v>1271.2</v>
      </c>
    </row>
    <row r="29" spans="1:8" ht="30.75" x14ac:dyDescent="0.3">
      <c r="A29" s="17"/>
      <c r="B29" s="4" t="s">
        <v>17</v>
      </c>
      <c r="C29" s="60">
        <v>992</v>
      </c>
      <c r="D29" s="70" t="s">
        <v>111</v>
      </c>
      <c r="E29" s="70" t="s">
        <v>114</v>
      </c>
      <c r="F29" s="9" t="s">
        <v>18</v>
      </c>
      <c r="G29" s="9"/>
      <c r="H29" s="85">
        <f>H30</f>
        <v>1271.2</v>
      </c>
    </row>
    <row r="30" spans="1:8" ht="30.75" x14ac:dyDescent="0.3">
      <c r="A30" s="11"/>
      <c r="B30" s="4" t="s">
        <v>19</v>
      </c>
      <c r="C30" s="60">
        <v>992</v>
      </c>
      <c r="D30" s="70" t="s">
        <v>111</v>
      </c>
      <c r="E30" s="70" t="s">
        <v>114</v>
      </c>
      <c r="F30" s="9" t="s">
        <v>20</v>
      </c>
      <c r="G30" s="9"/>
      <c r="H30" s="85">
        <f>H31</f>
        <v>1271.2</v>
      </c>
    </row>
    <row r="31" spans="1:8" ht="60.75" x14ac:dyDescent="0.3">
      <c r="A31" s="11"/>
      <c r="B31" s="4" t="s">
        <v>21</v>
      </c>
      <c r="C31" s="60">
        <v>992</v>
      </c>
      <c r="D31" s="70" t="s">
        <v>111</v>
      </c>
      <c r="E31" s="70" t="s">
        <v>114</v>
      </c>
      <c r="F31" s="9" t="s">
        <v>20</v>
      </c>
      <c r="G31" s="9">
        <v>100</v>
      </c>
      <c r="H31" s="85">
        <v>1271.2</v>
      </c>
    </row>
    <row r="32" spans="1:8" ht="45" x14ac:dyDescent="0.3">
      <c r="A32" s="136"/>
      <c r="B32" s="168" t="s">
        <v>84</v>
      </c>
      <c r="C32" s="63">
        <v>992</v>
      </c>
      <c r="D32" s="71" t="s">
        <v>111</v>
      </c>
      <c r="E32" s="71" t="s">
        <v>115</v>
      </c>
      <c r="F32" s="169"/>
      <c r="G32" s="64"/>
      <c r="H32" s="87">
        <f>H33+H41</f>
        <v>2522.3000000000002</v>
      </c>
    </row>
    <row r="33" spans="1:8" ht="30" x14ac:dyDescent="0.3">
      <c r="A33" s="11"/>
      <c r="B33" s="8" t="s">
        <v>15</v>
      </c>
      <c r="C33" s="60">
        <v>992</v>
      </c>
      <c r="D33" s="70" t="s">
        <v>111</v>
      </c>
      <c r="E33" s="70" t="s">
        <v>115</v>
      </c>
      <c r="F33" s="9" t="s">
        <v>16</v>
      </c>
      <c r="G33" s="9"/>
      <c r="H33" s="85">
        <f>H34</f>
        <v>2518.5</v>
      </c>
    </row>
    <row r="34" spans="1:8" ht="30" x14ac:dyDescent="0.3">
      <c r="A34" s="11"/>
      <c r="B34" s="8" t="s">
        <v>22</v>
      </c>
      <c r="C34" s="60">
        <v>992</v>
      </c>
      <c r="D34" s="70" t="s">
        <v>111</v>
      </c>
      <c r="E34" s="70" t="s">
        <v>115</v>
      </c>
      <c r="F34" s="9" t="s">
        <v>23</v>
      </c>
      <c r="G34" s="9"/>
      <c r="H34" s="85">
        <f>H35+H39</f>
        <v>2518.5</v>
      </c>
    </row>
    <row r="35" spans="1:8" ht="30" x14ac:dyDescent="0.3">
      <c r="A35" s="11"/>
      <c r="B35" s="8" t="s">
        <v>19</v>
      </c>
      <c r="C35" s="60">
        <v>992</v>
      </c>
      <c r="D35" s="70" t="s">
        <v>111</v>
      </c>
      <c r="E35" s="70" t="s">
        <v>115</v>
      </c>
      <c r="F35" s="9" t="s">
        <v>24</v>
      </c>
      <c r="G35" s="50"/>
      <c r="H35" s="85">
        <f>H36+H37+H38</f>
        <v>2518.3000000000002</v>
      </c>
    </row>
    <row r="36" spans="1:8" ht="60" x14ac:dyDescent="0.3">
      <c r="A36" s="11"/>
      <c r="B36" s="8" t="s">
        <v>21</v>
      </c>
      <c r="C36" s="51">
        <v>992</v>
      </c>
      <c r="D36" s="70" t="s">
        <v>111</v>
      </c>
      <c r="E36" s="70" t="s">
        <v>115</v>
      </c>
      <c r="F36" s="9" t="s">
        <v>24</v>
      </c>
      <c r="G36" s="9">
        <v>100</v>
      </c>
      <c r="H36" s="85">
        <v>2013.9</v>
      </c>
    </row>
    <row r="37" spans="1:8" ht="30.75" x14ac:dyDescent="0.3">
      <c r="A37" s="99"/>
      <c r="B37" s="4" t="s">
        <v>25</v>
      </c>
      <c r="C37" s="60">
        <v>992</v>
      </c>
      <c r="D37" s="70" t="s">
        <v>111</v>
      </c>
      <c r="E37" s="70" t="s">
        <v>115</v>
      </c>
      <c r="F37" s="9" t="s">
        <v>24</v>
      </c>
      <c r="G37" s="9">
        <v>200</v>
      </c>
      <c r="H37" s="85">
        <v>487.4</v>
      </c>
    </row>
    <row r="38" spans="1:8" ht="18.75" x14ac:dyDescent="0.3">
      <c r="A38" s="99"/>
      <c r="B38" s="4" t="s">
        <v>26</v>
      </c>
      <c r="C38" s="9">
        <v>992</v>
      </c>
      <c r="D38" s="70" t="s">
        <v>111</v>
      </c>
      <c r="E38" s="70" t="s">
        <v>115</v>
      </c>
      <c r="F38" s="9" t="s">
        <v>24</v>
      </c>
      <c r="G38" s="9">
        <v>800</v>
      </c>
      <c r="H38" s="85">
        <v>17</v>
      </c>
    </row>
    <row r="39" spans="1:8" ht="30.75" x14ac:dyDescent="0.3">
      <c r="A39" s="11"/>
      <c r="B39" s="4" t="s">
        <v>29</v>
      </c>
      <c r="C39" s="9">
        <v>992</v>
      </c>
      <c r="D39" s="70" t="s">
        <v>111</v>
      </c>
      <c r="E39" s="70" t="s">
        <v>115</v>
      </c>
      <c r="F39" s="9" t="s">
        <v>32</v>
      </c>
      <c r="G39" s="9"/>
      <c r="H39" s="85">
        <v>0.2</v>
      </c>
    </row>
    <row r="40" spans="1:8" ht="18.75" x14ac:dyDescent="0.3">
      <c r="A40" s="11"/>
      <c r="B40" s="4" t="s">
        <v>31</v>
      </c>
      <c r="C40" s="9">
        <v>992</v>
      </c>
      <c r="D40" s="70" t="s">
        <v>111</v>
      </c>
      <c r="E40" s="70" t="s">
        <v>115</v>
      </c>
      <c r="F40" s="9" t="s">
        <v>32</v>
      </c>
      <c r="G40" s="9">
        <v>500</v>
      </c>
      <c r="H40" s="85">
        <v>0.2</v>
      </c>
    </row>
    <row r="41" spans="1:8" ht="18.75" x14ac:dyDescent="0.3">
      <c r="A41" s="11"/>
      <c r="B41" s="4" t="s">
        <v>39</v>
      </c>
      <c r="C41" s="9">
        <v>992</v>
      </c>
      <c r="D41" s="70" t="s">
        <v>111</v>
      </c>
      <c r="E41" s="70" t="s">
        <v>115</v>
      </c>
      <c r="F41" s="9" t="s">
        <v>40</v>
      </c>
      <c r="G41" s="9"/>
      <c r="H41" s="85">
        <v>3.8</v>
      </c>
    </row>
    <row r="42" spans="1:8" ht="18.75" x14ac:dyDescent="0.3">
      <c r="A42" s="11"/>
      <c r="B42" s="4" t="s">
        <v>78</v>
      </c>
      <c r="C42" s="9">
        <v>992</v>
      </c>
      <c r="D42" s="70" t="s">
        <v>111</v>
      </c>
      <c r="E42" s="70" t="s">
        <v>115</v>
      </c>
      <c r="F42" s="9" t="s">
        <v>71</v>
      </c>
      <c r="G42" s="9"/>
      <c r="H42" s="85">
        <v>3.8</v>
      </c>
    </row>
    <row r="43" spans="1:8" ht="18.75" x14ac:dyDescent="0.3">
      <c r="A43" s="11"/>
      <c r="B43" s="4" t="s">
        <v>72</v>
      </c>
      <c r="C43" s="9">
        <v>992</v>
      </c>
      <c r="D43" s="70" t="s">
        <v>111</v>
      </c>
      <c r="E43" s="70" t="s">
        <v>115</v>
      </c>
      <c r="F43" s="9" t="s">
        <v>73</v>
      </c>
      <c r="G43" s="9"/>
      <c r="H43" s="85">
        <v>3.8</v>
      </c>
    </row>
    <row r="44" spans="1:8" ht="45.75" x14ac:dyDescent="0.3">
      <c r="A44" s="11"/>
      <c r="B44" s="4" t="s">
        <v>76</v>
      </c>
      <c r="C44" s="9">
        <v>992</v>
      </c>
      <c r="D44" s="70" t="s">
        <v>111</v>
      </c>
      <c r="E44" s="70" t="s">
        <v>115</v>
      </c>
      <c r="F44" s="9" t="s">
        <v>77</v>
      </c>
      <c r="G44" s="9"/>
      <c r="H44" s="85">
        <v>3.8</v>
      </c>
    </row>
    <row r="45" spans="1:8" ht="30.75" x14ac:dyDescent="0.3">
      <c r="A45" s="11"/>
      <c r="B45" s="4" t="s">
        <v>25</v>
      </c>
      <c r="C45" s="9">
        <v>992</v>
      </c>
      <c r="D45" s="70" t="s">
        <v>111</v>
      </c>
      <c r="E45" s="70" t="s">
        <v>115</v>
      </c>
      <c r="F45" s="9" t="s">
        <v>77</v>
      </c>
      <c r="G45" s="9">
        <v>200</v>
      </c>
      <c r="H45" s="85">
        <v>3.8</v>
      </c>
    </row>
    <row r="46" spans="1:8" ht="18.75" x14ac:dyDescent="0.3">
      <c r="A46" s="65"/>
      <c r="B46" s="62" t="s">
        <v>86</v>
      </c>
      <c r="C46" s="63">
        <v>992</v>
      </c>
      <c r="D46" s="71" t="s">
        <v>111</v>
      </c>
      <c r="E46" s="71">
        <v>11</v>
      </c>
      <c r="F46" s="64"/>
      <c r="G46" s="64"/>
      <c r="H46" s="87">
        <v>10</v>
      </c>
    </row>
    <row r="47" spans="1:8" ht="30.75" x14ac:dyDescent="0.3">
      <c r="A47" s="11"/>
      <c r="B47" s="4" t="s">
        <v>15</v>
      </c>
      <c r="C47" s="60">
        <v>992</v>
      </c>
      <c r="D47" s="70" t="s">
        <v>111</v>
      </c>
      <c r="E47" s="70">
        <v>11</v>
      </c>
      <c r="F47" s="9" t="s">
        <v>16</v>
      </c>
      <c r="G47" s="9"/>
      <c r="H47" s="85">
        <v>10</v>
      </c>
    </row>
    <row r="48" spans="1:8" ht="30.75" x14ac:dyDescent="0.3">
      <c r="A48" s="11"/>
      <c r="B48" s="4" t="s">
        <v>22</v>
      </c>
      <c r="C48" s="60">
        <v>992</v>
      </c>
      <c r="D48" s="70" t="s">
        <v>111</v>
      </c>
      <c r="E48" s="70">
        <v>11</v>
      </c>
      <c r="F48" s="9" t="s">
        <v>23</v>
      </c>
      <c r="G48" s="9"/>
      <c r="H48" s="85">
        <v>10</v>
      </c>
    </row>
    <row r="49" spans="1:8" ht="30.75" x14ac:dyDescent="0.3">
      <c r="A49" s="11"/>
      <c r="B49" s="4" t="s">
        <v>27</v>
      </c>
      <c r="C49" s="60">
        <v>992</v>
      </c>
      <c r="D49" s="70" t="s">
        <v>111</v>
      </c>
      <c r="E49" s="70">
        <v>11</v>
      </c>
      <c r="F49" s="9" t="s">
        <v>28</v>
      </c>
      <c r="G49" s="9"/>
      <c r="H49" s="85">
        <v>10</v>
      </c>
    </row>
    <row r="50" spans="1:8" ht="18.75" x14ac:dyDescent="0.3">
      <c r="A50" s="11"/>
      <c r="B50" s="4" t="s">
        <v>26</v>
      </c>
      <c r="C50" s="60">
        <v>992</v>
      </c>
      <c r="D50" s="70" t="s">
        <v>111</v>
      </c>
      <c r="E50" s="70">
        <v>11</v>
      </c>
      <c r="F50" s="9" t="s">
        <v>28</v>
      </c>
      <c r="G50" s="9">
        <v>800</v>
      </c>
      <c r="H50" s="85">
        <v>10</v>
      </c>
    </row>
    <row r="51" spans="1:8" ht="18.75" x14ac:dyDescent="0.3">
      <c r="A51" s="65"/>
      <c r="B51" s="62" t="s">
        <v>102</v>
      </c>
      <c r="C51" s="63">
        <v>992</v>
      </c>
      <c r="D51" s="71" t="s">
        <v>111</v>
      </c>
      <c r="E51" s="71">
        <v>13</v>
      </c>
      <c r="F51" s="64"/>
      <c r="G51" s="64"/>
      <c r="H51" s="87">
        <v>23</v>
      </c>
    </row>
    <row r="52" spans="1:8" ht="18.75" x14ac:dyDescent="0.3">
      <c r="A52" s="11"/>
      <c r="B52" s="4" t="s">
        <v>103</v>
      </c>
      <c r="C52" s="60">
        <v>992</v>
      </c>
      <c r="D52" s="70" t="s">
        <v>111</v>
      </c>
      <c r="E52" s="70">
        <v>13</v>
      </c>
      <c r="F52" s="9" t="s">
        <v>40</v>
      </c>
      <c r="G52" s="9"/>
      <c r="H52" s="85">
        <v>23</v>
      </c>
    </row>
    <row r="53" spans="1:8" ht="18.75" x14ac:dyDescent="0.3">
      <c r="A53" s="11"/>
      <c r="B53" s="4" t="s">
        <v>41</v>
      </c>
      <c r="C53" s="60">
        <v>992</v>
      </c>
      <c r="D53" s="70" t="s">
        <v>111</v>
      </c>
      <c r="E53" s="70">
        <v>13</v>
      </c>
      <c r="F53" s="9" t="s">
        <v>42</v>
      </c>
      <c r="G53" s="9"/>
      <c r="H53" s="85">
        <v>23</v>
      </c>
    </row>
    <row r="54" spans="1:8" ht="30.75" x14ac:dyDescent="0.3">
      <c r="A54" s="11"/>
      <c r="B54" s="170" t="s">
        <v>43</v>
      </c>
      <c r="C54" s="60">
        <v>992</v>
      </c>
      <c r="D54" s="70" t="s">
        <v>111</v>
      </c>
      <c r="E54" s="70">
        <v>13</v>
      </c>
      <c r="F54" s="9" t="s">
        <v>44</v>
      </c>
      <c r="G54" s="9"/>
      <c r="H54" s="85">
        <v>23</v>
      </c>
    </row>
    <row r="55" spans="1:8" ht="63.75" x14ac:dyDescent="0.3">
      <c r="A55" s="11"/>
      <c r="B55" s="4" t="s">
        <v>189</v>
      </c>
      <c r="C55" s="9">
        <v>992</v>
      </c>
      <c r="D55" s="70" t="s">
        <v>111</v>
      </c>
      <c r="E55" s="70">
        <v>13</v>
      </c>
      <c r="F55" s="9" t="s">
        <v>45</v>
      </c>
      <c r="G55" s="9"/>
      <c r="H55" s="85">
        <v>23</v>
      </c>
    </row>
    <row r="56" spans="1:8" ht="30.75" x14ac:dyDescent="0.3">
      <c r="A56" s="11"/>
      <c r="B56" s="4" t="s">
        <v>25</v>
      </c>
      <c r="C56" s="60">
        <v>992</v>
      </c>
      <c r="D56" s="70" t="s">
        <v>111</v>
      </c>
      <c r="E56" s="70">
        <v>13</v>
      </c>
      <c r="F56" s="9" t="s">
        <v>45</v>
      </c>
      <c r="G56" s="9">
        <v>200</v>
      </c>
      <c r="H56" s="85">
        <v>23</v>
      </c>
    </row>
    <row r="57" spans="1:8" ht="18.75" x14ac:dyDescent="0.3">
      <c r="A57" s="66"/>
      <c r="B57" s="67" t="s">
        <v>88</v>
      </c>
      <c r="C57" s="68">
        <v>992</v>
      </c>
      <c r="D57" s="72" t="s">
        <v>114</v>
      </c>
      <c r="E57" s="72" t="s">
        <v>112</v>
      </c>
      <c r="F57" s="36"/>
      <c r="G57" s="36"/>
      <c r="H57" s="89">
        <v>104</v>
      </c>
    </row>
    <row r="58" spans="1:8" ht="18.75" x14ac:dyDescent="0.3">
      <c r="A58" s="11"/>
      <c r="B58" s="4" t="s">
        <v>89</v>
      </c>
      <c r="C58" s="60">
        <v>992</v>
      </c>
      <c r="D58" s="70" t="s">
        <v>114</v>
      </c>
      <c r="E58" s="70" t="s">
        <v>110</v>
      </c>
      <c r="F58" s="9"/>
      <c r="G58" s="9"/>
      <c r="H58" s="88">
        <v>104</v>
      </c>
    </row>
    <row r="59" spans="1:8" ht="18.75" x14ac:dyDescent="0.3">
      <c r="A59" s="11"/>
      <c r="B59" s="4" t="s">
        <v>39</v>
      </c>
      <c r="C59" s="60">
        <v>992</v>
      </c>
      <c r="D59" s="70" t="s">
        <v>114</v>
      </c>
      <c r="E59" s="70" t="s">
        <v>110</v>
      </c>
      <c r="F59" s="9" t="s">
        <v>40</v>
      </c>
      <c r="G59" s="9"/>
      <c r="H59" s="88">
        <v>104</v>
      </c>
    </row>
    <row r="60" spans="1:8" ht="18.75" x14ac:dyDescent="0.3">
      <c r="A60" s="11"/>
      <c r="B60" s="4" t="s">
        <v>78</v>
      </c>
      <c r="C60" s="60">
        <v>992</v>
      </c>
      <c r="D60" s="70" t="s">
        <v>114</v>
      </c>
      <c r="E60" s="70" t="s">
        <v>110</v>
      </c>
      <c r="F60" s="9" t="s">
        <v>71</v>
      </c>
      <c r="G60" s="9"/>
      <c r="H60" s="88">
        <v>104</v>
      </c>
    </row>
    <row r="61" spans="1:8" ht="18.75" x14ac:dyDescent="0.3">
      <c r="A61" s="11"/>
      <c r="B61" s="4" t="s">
        <v>72</v>
      </c>
      <c r="C61" s="60">
        <v>992</v>
      </c>
      <c r="D61" s="70" t="s">
        <v>114</v>
      </c>
      <c r="E61" s="70" t="s">
        <v>110</v>
      </c>
      <c r="F61" s="9" t="s">
        <v>73</v>
      </c>
      <c r="G61" s="9"/>
      <c r="H61" s="88">
        <v>104</v>
      </c>
    </row>
    <row r="62" spans="1:8" ht="30.75" x14ac:dyDescent="0.3">
      <c r="A62" s="11"/>
      <c r="B62" s="4" t="s">
        <v>74</v>
      </c>
      <c r="C62" s="9">
        <v>992</v>
      </c>
      <c r="D62" s="70" t="s">
        <v>114</v>
      </c>
      <c r="E62" s="70" t="s">
        <v>110</v>
      </c>
      <c r="F62" s="9" t="s">
        <v>75</v>
      </c>
      <c r="G62" s="9"/>
      <c r="H62" s="88">
        <v>104</v>
      </c>
    </row>
    <row r="63" spans="1:8" s="97" customFormat="1" ht="60.75" x14ac:dyDescent="0.3">
      <c r="A63" s="11"/>
      <c r="B63" s="4" t="s">
        <v>21</v>
      </c>
      <c r="C63" s="9">
        <v>992</v>
      </c>
      <c r="D63" s="70" t="s">
        <v>114</v>
      </c>
      <c r="E63" s="70" t="s">
        <v>110</v>
      </c>
      <c r="F63" s="9" t="s">
        <v>75</v>
      </c>
      <c r="G63" s="9">
        <v>100</v>
      </c>
      <c r="H63" s="88">
        <v>90.2</v>
      </c>
    </row>
    <row r="64" spans="1:8" ht="33" customHeight="1" x14ac:dyDescent="0.3">
      <c r="A64" s="11"/>
      <c r="B64" s="4" t="s">
        <v>25</v>
      </c>
      <c r="C64" s="9">
        <v>992</v>
      </c>
      <c r="D64" s="70" t="s">
        <v>114</v>
      </c>
      <c r="E64" s="70" t="s">
        <v>110</v>
      </c>
      <c r="F64" s="9" t="s">
        <v>75</v>
      </c>
      <c r="G64" s="9">
        <v>200</v>
      </c>
      <c r="H64" s="88">
        <v>13.8</v>
      </c>
    </row>
    <row r="65" spans="1:9" ht="30.75" x14ac:dyDescent="0.3">
      <c r="A65" s="129"/>
      <c r="B65" s="67" t="s">
        <v>90</v>
      </c>
      <c r="C65" s="68">
        <v>992</v>
      </c>
      <c r="D65" s="72" t="s">
        <v>110</v>
      </c>
      <c r="E65" s="72" t="s">
        <v>112</v>
      </c>
      <c r="F65" s="36"/>
      <c r="G65" s="36"/>
      <c r="H65" s="89">
        <v>8.1999999999999993</v>
      </c>
    </row>
    <row r="66" spans="1:9" ht="45.75" x14ac:dyDescent="0.3">
      <c r="A66" s="130"/>
      <c r="B66" s="4" t="s">
        <v>91</v>
      </c>
      <c r="C66" s="60">
        <v>992</v>
      </c>
      <c r="D66" s="70" t="s">
        <v>110</v>
      </c>
      <c r="E66" s="70">
        <v>10</v>
      </c>
      <c r="F66" s="9"/>
      <c r="G66" s="9"/>
      <c r="H66" s="85">
        <v>8.1999999999999993</v>
      </c>
    </row>
    <row r="67" spans="1:9" ht="18.75" x14ac:dyDescent="0.3">
      <c r="A67" s="130"/>
      <c r="B67" s="4" t="s">
        <v>39</v>
      </c>
      <c r="C67" s="60">
        <v>992</v>
      </c>
      <c r="D67" s="70" t="s">
        <v>110</v>
      </c>
      <c r="E67" s="70">
        <v>10</v>
      </c>
      <c r="F67" s="9" t="s">
        <v>40</v>
      </c>
      <c r="G67" s="9"/>
      <c r="H67" s="85">
        <v>8.1999999999999993</v>
      </c>
    </row>
    <row r="68" spans="1:9" ht="31.9" customHeight="1" x14ac:dyDescent="0.3">
      <c r="A68" s="130"/>
      <c r="B68" s="171" t="s">
        <v>109</v>
      </c>
      <c r="C68" s="60">
        <v>992</v>
      </c>
      <c r="D68" s="70" t="s">
        <v>110</v>
      </c>
      <c r="E68" s="70">
        <v>10</v>
      </c>
      <c r="F68" s="9" t="s">
        <v>71</v>
      </c>
      <c r="G68" s="9"/>
      <c r="H68" s="85">
        <v>8.1999999999999993</v>
      </c>
    </row>
    <row r="69" spans="1:9" ht="18.75" x14ac:dyDescent="0.3">
      <c r="A69" s="130"/>
      <c r="B69" s="170" t="s">
        <v>72</v>
      </c>
      <c r="C69" s="60">
        <v>992</v>
      </c>
      <c r="D69" s="70" t="s">
        <v>110</v>
      </c>
      <c r="E69" s="70">
        <v>10</v>
      </c>
      <c r="F69" s="9" t="s">
        <v>73</v>
      </c>
      <c r="G69" s="9"/>
      <c r="H69" s="85">
        <v>8.1999999999999993</v>
      </c>
    </row>
    <row r="70" spans="1:9" ht="45.75" x14ac:dyDescent="0.3">
      <c r="A70" s="130"/>
      <c r="B70" s="170" t="s">
        <v>108</v>
      </c>
      <c r="C70" s="60">
        <v>992</v>
      </c>
      <c r="D70" s="70" t="s">
        <v>110</v>
      </c>
      <c r="E70" s="70">
        <v>10</v>
      </c>
      <c r="F70" s="9" t="s">
        <v>107</v>
      </c>
      <c r="G70" s="9"/>
      <c r="H70" s="85">
        <v>8.1999999999999993</v>
      </c>
    </row>
    <row r="71" spans="1:9" ht="30.75" x14ac:dyDescent="0.3">
      <c r="A71" s="130"/>
      <c r="B71" s="170" t="s">
        <v>25</v>
      </c>
      <c r="C71" s="60">
        <v>992</v>
      </c>
      <c r="D71" s="70" t="s">
        <v>110</v>
      </c>
      <c r="E71" s="70">
        <v>10</v>
      </c>
      <c r="F71" s="9" t="s">
        <v>107</v>
      </c>
      <c r="G71" s="9">
        <v>200</v>
      </c>
      <c r="H71" s="85">
        <v>8.1999999999999993</v>
      </c>
    </row>
    <row r="72" spans="1:9" ht="18.75" x14ac:dyDescent="0.3">
      <c r="A72" s="100"/>
      <c r="B72" s="67" t="s">
        <v>92</v>
      </c>
      <c r="C72" s="68">
        <v>992</v>
      </c>
      <c r="D72" s="72" t="s">
        <v>115</v>
      </c>
      <c r="E72" s="72" t="s">
        <v>112</v>
      </c>
      <c r="F72" s="36"/>
      <c r="G72" s="36"/>
      <c r="H72" s="89">
        <f>H73</f>
        <v>1248.7</v>
      </c>
    </row>
    <row r="73" spans="1:9" ht="18.75" x14ac:dyDescent="0.3">
      <c r="A73" s="132"/>
      <c r="B73" s="170" t="s">
        <v>93</v>
      </c>
      <c r="C73" s="9">
        <v>992</v>
      </c>
      <c r="D73" s="70" t="s">
        <v>115</v>
      </c>
      <c r="E73" s="70" t="s">
        <v>116</v>
      </c>
      <c r="F73" s="9"/>
      <c r="G73" s="9"/>
      <c r="H73" s="85">
        <v>1248.7</v>
      </c>
    </row>
    <row r="74" spans="1:9" ht="18.75" x14ac:dyDescent="0.3">
      <c r="A74" s="132"/>
      <c r="B74" s="170" t="s">
        <v>103</v>
      </c>
      <c r="C74" s="9">
        <v>992</v>
      </c>
      <c r="D74" s="70" t="s">
        <v>115</v>
      </c>
      <c r="E74" s="70" t="s">
        <v>116</v>
      </c>
      <c r="F74" s="9" t="s">
        <v>40</v>
      </c>
      <c r="G74" s="9"/>
      <c r="H74" s="85">
        <v>1248.7</v>
      </c>
    </row>
    <row r="75" spans="1:9" ht="18.75" x14ac:dyDescent="0.3">
      <c r="A75" s="132"/>
      <c r="B75" s="170" t="s">
        <v>46</v>
      </c>
      <c r="C75" s="9">
        <v>992</v>
      </c>
      <c r="D75" s="70" t="s">
        <v>115</v>
      </c>
      <c r="E75" s="70" t="s">
        <v>116</v>
      </c>
      <c r="F75" s="9" t="s">
        <v>47</v>
      </c>
      <c r="G75" s="9"/>
      <c r="H75" s="85">
        <v>1248.7</v>
      </c>
    </row>
    <row r="76" spans="1:9" ht="18.75" x14ac:dyDescent="0.3">
      <c r="A76" s="132"/>
      <c r="B76" s="170" t="s">
        <v>48</v>
      </c>
      <c r="C76" s="9">
        <v>992</v>
      </c>
      <c r="D76" s="70" t="s">
        <v>115</v>
      </c>
      <c r="E76" s="70" t="s">
        <v>116</v>
      </c>
      <c r="F76" s="9" t="s">
        <v>49</v>
      </c>
      <c r="G76" s="9"/>
      <c r="H76" s="85">
        <v>1248.7</v>
      </c>
    </row>
    <row r="77" spans="1:9" ht="18.75" x14ac:dyDescent="0.3">
      <c r="A77" s="132"/>
      <c r="B77" s="170" t="s">
        <v>50</v>
      </c>
      <c r="C77" s="9">
        <v>992</v>
      </c>
      <c r="D77" s="70" t="s">
        <v>115</v>
      </c>
      <c r="E77" s="70" t="s">
        <v>116</v>
      </c>
      <c r="F77" s="9" t="s">
        <v>51</v>
      </c>
      <c r="G77" s="9"/>
      <c r="H77" s="85">
        <v>1248.7</v>
      </c>
    </row>
    <row r="78" spans="1:9" ht="30.75" x14ac:dyDescent="0.3">
      <c r="A78" s="132"/>
      <c r="B78" s="131" t="s">
        <v>25</v>
      </c>
      <c r="C78" s="90">
        <v>992</v>
      </c>
      <c r="D78" s="91" t="s">
        <v>115</v>
      </c>
      <c r="E78" s="91" t="s">
        <v>116</v>
      </c>
      <c r="F78" s="90" t="s">
        <v>51</v>
      </c>
      <c r="G78" s="90">
        <v>200</v>
      </c>
      <c r="H78" s="92">
        <v>1248.7</v>
      </c>
    </row>
    <row r="79" spans="1:9" ht="18.75" x14ac:dyDescent="0.3">
      <c r="A79" s="172"/>
      <c r="B79" s="67" t="s">
        <v>94</v>
      </c>
      <c r="C79" s="36">
        <v>992</v>
      </c>
      <c r="D79" s="72" t="s">
        <v>117</v>
      </c>
      <c r="E79" s="72" t="s">
        <v>112</v>
      </c>
      <c r="F79" s="173"/>
      <c r="G79" s="173"/>
      <c r="H79" s="89">
        <f>H80</f>
        <v>462.5</v>
      </c>
      <c r="I79" s="143"/>
    </row>
    <row r="80" spans="1:9" ht="18.75" x14ac:dyDescent="0.3">
      <c r="A80" s="17"/>
      <c r="B80" s="170" t="s">
        <v>95</v>
      </c>
      <c r="C80" s="60">
        <v>992</v>
      </c>
      <c r="D80" s="70" t="s">
        <v>117</v>
      </c>
      <c r="E80" s="70" t="s">
        <v>110</v>
      </c>
      <c r="F80" s="9"/>
      <c r="G80" s="9"/>
      <c r="H80" s="88">
        <f>H81</f>
        <v>462.5</v>
      </c>
      <c r="I80" s="143"/>
    </row>
    <row r="81" spans="1:9" ht="18.75" x14ac:dyDescent="0.3">
      <c r="A81" s="17"/>
      <c r="B81" s="170" t="s">
        <v>103</v>
      </c>
      <c r="C81" s="60">
        <v>992</v>
      </c>
      <c r="D81" s="70" t="s">
        <v>117</v>
      </c>
      <c r="E81" s="70" t="s">
        <v>110</v>
      </c>
      <c r="F81" s="9" t="s">
        <v>40</v>
      </c>
      <c r="G81" s="9"/>
      <c r="H81" s="88">
        <f>H84+H88+H90+H86</f>
        <v>462.5</v>
      </c>
      <c r="I81" s="143"/>
    </row>
    <row r="82" spans="1:9" ht="18.75" x14ac:dyDescent="0.3">
      <c r="A82" s="17"/>
      <c r="B82" s="170" t="s">
        <v>52</v>
      </c>
      <c r="C82" s="60">
        <v>992</v>
      </c>
      <c r="D82" s="70" t="s">
        <v>117</v>
      </c>
      <c r="E82" s="70" t="s">
        <v>110</v>
      </c>
      <c r="F82" s="9" t="s">
        <v>53</v>
      </c>
      <c r="G82" s="9"/>
      <c r="H82" s="88">
        <v>462.5</v>
      </c>
      <c r="I82" s="143"/>
    </row>
    <row r="83" spans="1:9" ht="17.25" customHeight="1" x14ac:dyDescent="0.3">
      <c r="A83" s="11"/>
      <c r="B83" s="170" t="s">
        <v>54</v>
      </c>
      <c r="C83" s="60">
        <v>992</v>
      </c>
      <c r="D83" s="70" t="s">
        <v>117</v>
      </c>
      <c r="E83" s="70" t="s">
        <v>110</v>
      </c>
      <c r="F83" s="9" t="s">
        <v>55</v>
      </c>
      <c r="G83" s="9"/>
      <c r="H83" s="88">
        <v>462.5</v>
      </c>
      <c r="I83" s="143"/>
    </row>
    <row r="84" spans="1:9" ht="18.75" x14ac:dyDescent="0.3">
      <c r="A84" s="11"/>
      <c r="B84" s="4" t="s">
        <v>56</v>
      </c>
      <c r="C84" s="60">
        <v>992</v>
      </c>
      <c r="D84" s="70" t="s">
        <v>117</v>
      </c>
      <c r="E84" s="70" t="s">
        <v>110</v>
      </c>
      <c r="F84" s="9" t="s">
        <v>57</v>
      </c>
      <c r="G84" s="9"/>
      <c r="H84" s="88">
        <v>108</v>
      </c>
      <c r="I84" s="143"/>
    </row>
    <row r="85" spans="1:9" ht="30.75" x14ac:dyDescent="0.3">
      <c r="A85" s="11"/>
      <c r="B85" s="4" t="s">
        <v>25</v>
      </c>
      <c r="C85" s="60">
        <v>992</v>
      </c>
      <c r="D85" s="70" t="s">
        <v>117</v>
      </c>
      <c r="E85" s="70" t="s">
        <v>110</v>
      </c>
      <c r="F85" s="9" t="s">
        <v>57</v>
      </c>
      <c r="G85" s="9">
        <v>200</v>
      </c>
      <c r="H85" s="88">
        <v>108</v>
      </c>
      <c r="I85" s="143"/>
    </row>
    <row r="86" spans="1:9" ht="18.75" x14ac:dyDescent="0.3">
      <c r="A86" s="11"/>
      <c r="B86" s="170" t="s">
        <v>124</v>
      </c>
      <c r="C86" s="60">
        <v>992</v>
      </c>
      <c r="D86" s="70" t="s">
        <v>117</v>
      </c>
      <c r="E86" s="70" t="s">
        <v>110</v>
      </c>
      <c r="F86" s="9" t="s">
        <v>125</v>
      </c>
      <c r="G86" s="9"/>
      <c r="H86" s="88">
        <v>5</v>
      </c>
      <c r="I86" s="143"/>
    </row>
    <row r="87" spans="1:9" ht="30.75" x14ac:dyDescent="0.3">
      <c r="A87" s="11"/>
      <c r="B87" s="4" t="s">
        <v>25</v>
      </c>
      <c r="C87" s="60">
        <v>992</v>
      </c>
      <c r="D87" s="70" t="s">
        <v>117</v>
      </c>
      <c r="E87" s="70" t="s">
        <v>110</v>
      </c>
      <c r="F87" s="9" t="s">
        <v>125</v>
      </c>
      <c r="G87" s="9">
        <v>200</v>
      </c>
      <c r="H87" s="88">
        <v>5</v>
      </c>
      <c r="I87" s="143"/>
    </row>
    <row r="88" spans="1:9" ht="18.75" x14ac:dyDescent="0.3">
      <c r="A88" s="5"/>
      <c r="B88" s="4" t="s">
        <v>104</v>
      </c>
      <c r="C88" s="60">
        <v>992</v>
      </c>
      <c r="D88" s="70" t="s">
        <v>117</v>
      </c>
      <c r="E88" s="70" t="s">
        <v>110</v>
      </c>
      <c r="F88" s="9" t="s">
        <v>59</v>
      </c>
      <c r="G88" s="9"/>
      <c r="H88" s="85">
        <v>137</v>
      </c>
      <c r="I88" s="143"/>
    </row>
    <row r="89" spans="1:9" ht="30.75" x14ac:dyDescent="0.3">
      <c r="A89" s="5"/>
      <c r="B89" s="4" t="s">
        <v>25</v>
      </c>
      <c r="C89" s="60">
        <v>992</v>
      </c>
      <c r="D89" s="70" t="s">
        <v>117</v>
      </c>
      <c r="E89" s="70" t="s">
        <v>110</v>
      </c>
      <c r="F89" s="9" t="s">
        <v>59</v>
      </c>
      <c r="G89" s="9">
        <v>200</v>
      </c>
      <c r="H89" s="85">
        <v>137</v>
      </c>
      <c r="I89" s="143"/>
    </row>
    <row r="90" spans="1:9" ht="45.75" x14ac:dyDescent="0.3">
      <c r="A90" s="5"/>
      <c r="B90" s="4" t="s">
        <v>122</v>
      </c>
      <c r="C90" s="60">
        <v>992</v>
      </c>
      <c r="D90" s="70" t="s">
        <v>117</v>
      </c>
      <c r="E90" s="70" t="s">
        <v>110</v>
      </c>
      <c r="F90" s="9" t="s">
        <v>121</v>
      </c>
      <c r="G90" s="9"/>
      <c r="H90" s="85">
        <v>212.5</v>
      </c>
      <c r="I90" s="143"/>
    </row>
    <row r="91" spans="1:9" ht="30.75" x14ac:dyDescent="0.3">
      <c r="A91" s="5"/>
      <c r="B91" s="4" t="s">
        <v>25</v>
      </c>
      <c r="C91" s="60">
        <v>992</v>
      </c>
      <c r="D91" s="70" t="s">
        <v>117</v>
      </c>
      <c r="E91" s="70" t="s">
        <v>110</v>
      </c>
      <c r="F91" s="9" t="s">
        <v>121</v>
      </c>
      <c r="G91" s="9">
        <v>200</v>
      </c>
      <c r="H91" s="85">
        <v>212.5</v>
      </c>
      <c r="I91" s="143"/>
    </row>
    <row r="92" spans="1:9" ht="18.75" x14ac:dyDescent="0.3">
      <c r="A92" s="66"/>
      <c r="B92" s="67" t="s">
        <v>96</v>
      </c>
      <c r="C92" s="68">
        <v>992</v>
      </c>
      <c r="D92" s="72" t="s">
        <v>118</v>
      </c>
      <c r="E92" s="72" t="s">
        <v>112</v>
      </c>
      <c r="F92" s="36"/>
      <c r="G92" s="36"/>
      <c r="H92" s="89">
        <v>1678.5</v>
      </c>
      <c r="I92" s="143"/>
    </row>
    <row r="93" spans="1:9" ht="18.75" x14ac:dyDescent="0.3">
      <c r="A93" s="5"/>
      <c r="B93" s="4" t="s">
        <v>97</v>
      </c>
      <c r="C93" s="60">
        <v>992</v>
      </c>
      <c r="D93" s="70" t="s">
        <v>118</v>
      </c>
      <c r="E93" s="70" t="s">
        <v>111</v>
      </c>
      <c r="F93" s="9"/>
      <c r="G93" s="9"/>
      <c r="H93" s="85">
        <v>1678.5</v>
      </c>
      <c r="I93" s="143"/>
    </row>
    <row r="94" spans="1:9" ht="18.75" x14ac:dyDescent="0.3">
      <c r="A94" s="5"/>
      <c r="B94" s="4" t="s">
        <v>103</v>
      </c>
      <c r="C94" s="60">
        <v>992</v>
      </c>
      <c r="D94" s="70" t="s">
        <v>118</v>
      </c>
      <c r="E94" s="70" t="s">
        <v>111</v>
      </c>
      <c r="F94" s="9" t="s">
        <v>40</v>
      </c>
      <c r="G94" s="59"/>
      <c r="H94" s="85">
        <f>H95+H101</f>
        <v>1678.5</v>
      </c>
      <c r="I94" s="143"/>
    </row>
    <row r="95" spans="1:9" ht="18.75" x14ac:dyDescent="0.3">
      <c r="A95" s="5"/>
      <c r="B95" s="4" t="s">
        <v>60</v>
      </c>
      <c r="C95" s="60">
        <v>992</v>
      </c>
      <c r="D95" s="70" t="s">
        <v>118</v>
      </c>
      <c r="E95" s="70" t="s">
        <v>111</v>
      </c>
      <c r="F95" s="9" t="s">
        <v>61</v>
      </c>
      <c r="G95" s="59"/>
      <c r="H95" s="85">
        <v>1455.5</v>
      </c>
      <c r="I95" s="143"/>
    </row>
    <row r="96" spans="1:9" ht="18.75" x14ac:dyDescent="0.3">
      <c r="A96" s="5"/>
      <c r="B96" s="4" t="s">
        <v>62</v>
      </c>
      <c r="C96" s="60">
        <v>992</v>
      </c>
      <c r="D96" s="70" t="s">
        <v>118</v>
      </c>
      <c r="E96" s="70" t="s">
        <v>111</v>
      </c>
      <c r="F96" s="9" t="s">
        <v>63</v>
      </c>
      <c r="G96" s="59"/>
      <c r="H96" s="85">
        <v>1455.5</v>
      </c>
      <c r="I96" s="143"/>
    </row>
    <row r="97" spans="1:9" ht="30.75" x14ac:dyDescent="0.3">
      <c r="A97" s="5"/>
      <c r="B97" s="4" t="s">
        <v>64</v>
      </c>
      <c r="C97" s="60">
        <v>992</v>
      </c>
      <c r="D97" s="70" t="s">
        <v>118</v>
      </c>
      <c r="E97" s="70" t="s">
        <v>111</v>
      </c>
      <c r="F97" s="9" t="s">
        <v>65</v>
      </c>
      <c r="G97" s="59"/>
      <c r="H97" s="85">
        <f>H98+H99+H100</f>
        <v>1455.5</v>
      </c>
      <c r="I97" s="143"/>
    </row>
    <row r="98" spans="1:9" ht="60" x14ac:dyDescent="0.3">
      <c r="A98" s="5"/>
      <c r="B98" s="8" t="s">
        <v>21</v>
      </c>
      <c r="C98" s="60">
        <v>992</v>
      </c>
      <c r="D98" s="70" t="s">
        <v>118</v>
      </c>
      <c r="E98" s="70" t="s">
        <v>111</v>
      </c>
      <c r="F98" s="9" t="s">
        <v>65</v>
      </c>
      <c r="G98" s="9">
        <v>100</v>
      </c>
      <c r="H98" s="85">
        <v>1227.5</v>
      </c>
      <c r="I98" s="143"/>
    </row>
    <row r="99" spans="1:9" ht="30.75" x14ac:dyDescent="0.3">
      <c r="A99" s="11"/>
      <c r="B99" s="4" t="s">
        <v>25</v>
      </c>
      <c r="C99" s="60">
        <v>992</v>
      </c>
      <c r="D99" s="70" t="s">
        <v>118</v>
      </c>
      <c r="E99" s="70" t="s">
        <v>111</v>
      </c>
      <c r="F99" s="9" t="s">
        <v>65</v>
      </c>
      <c r="G99" s="9">
        <v>200</v>
      </c>
      <c r="H99" s="85">
        <v>225</v>
      </c>
      <c r="I99" s="143"/>
    </row>
    <row r="100" spans="1:9" ht="18.75" x14ac:dyDescent="0.3">
      <c r="A100" s="11"/>
      <c r="B100" s="4" t="s">
        <v>26</v>
      </c>
      <c r="C100" s="9">
        <v>992</v>
      </c>
      <c r="D100" s="70" t="s">
        <v>118</v>
      </c>
      <c r="E100" s="70" t="s">
        <v>111</v>
      </c>
      <c r="F100" s="9" t="s">
        <v>65</v>
      </c>
      <c r="G100" s="9">
        <v>800</v>
      </c>
      <c r="H100" s="85">
        <v>3</v>
      </c>
      <c r="I100" s="143"/>
    </row>
    <row r="101" spans="1:9" ht="18.75" x14ac:dyDescent="0.3">
      <c r="A101" s="5"/>
      <c r="B101" s="4" t="s">
        <v>66</v>
      </c>
      <c r="C101" s="60">
        <v>992</v>
      </c>
      <c r="D101" s="70" t="s">
        <v>118</v>
      </c>
      <c r="E101" s="70" t="s">
        <v>111</v>
      </c>
      <c r="F101" s="9" t="s">
        <v>67</v>
      </c>
      <c r="G101" s="59"/>
      <c r="H101" s="85">
        <v>223</v>
      </c>
      <c r="I101" s="143"/>
    </row>
    <row r="102" spans="1:9" ht="18.75" x14ac:dyDescent="0.3">
      <c r="A102" s="5"/>
      <c r="B102" s="4" t="s">
        <v>68</v>
      </c>
      <c r="C102" s="60">
        <v>992</v>
      </c>
      <c r="D102" s="70" t="s">
        <v>118</v>
      </c>
      <c r="E102" s="70" t="s">
        <v>111</v>
      </c>
      <c r="F102" s="9" t="s">
        <v>69</v>
      </c>
      <c r="G102" s="59"/>
      <c r="H102" s="85">
        <v>223</v>
      </c>
      <c r="I102" s="143"/>
    </row>
    <row r="103" spans="1:9" ht="30.75" x14ac:dyDescent="0.3">
      <c r="A103" s="5"/>
      <c r="B103" s="4" t="s">
        <v>64</v>
      </c>
      <c r="C103" s="60">
        <v>992</v>
      </c>
      <c r="D103" s="70" t="s">
        <v>118</v>
      </c>
      <c r="E103" s="70" t="s">
        <v>111</v>
      </c>
      <c r="F103" s="9" t="s">
        <v>70</v>
      </c>
      <c r="G103" s="59"/>
      <c r="H103" s="85">
        <v>223</v>
      </c>
      <c r="I103" s="143"/>
    </row>
    <row r="104" spans="1:9" ht="60.75" x14ac:dyDescent="0.3">
      <c r="A104" s="5"/>
      <c r="B104" s="4" t="s">
        <v>21</v>
      </c>
      <c r="C104" s="60">
        <v>992</v>
      </c>
      <c r="D104" s="70" t="s">
        <v>118</v>
      </c>
      <c r="E104" s="70" t="s">
        <v>111</v>
      </c>
      <c r="F104" s="9" t="s">
        <v>70</v>
      </c>
      <c r="G104" s="9">
        <v>100</v>
      </c>
      <c r="H104" s="85">
        <v>218</v>
      </c>
      <c r="I104" s="143"/>
    </row>
    <row r="105" spans="1:9" ht="30.75" x14ac:dyDescent="0.3">
      <c r="A105" s="5"/>
      <c r="B105" s="4" t="s">
        <v>25</v>
      </c>
      <c r="C105" s="60">
        <v>992</v>
      </c>
      <c r="D105" s="70" t="s">
        <v>118</v>
      </c>
      <c r="E105" s="70" t="s">
        <v>111</v>
      </c>
      <c r="F105" s="9" t="s">
        <v>70</v>
      </c>
      <c r="G105" s="9">
        <v>200</v>
      </c>
      <c r="H105" s="85">
        <v>5</v>
      </c>
      <c r="I105" s="143"/>
    </row>
    <row r="109" spans="1:9" ht="18.75" x14ac:dyDescent="0.3">
      <c r="A109" s="149" t="s">
        <v>2</v>
      </c>
      <c r="B109" s="149"/>
    </row>
    <row r="110" spans="1:9" ht="18.75" x14ac:dyDescent="0.3">
      <c r="A110" s="1" t="s">
        <v>5</v>
      </c>
      <c r="B110" s="1"/>
      <c r="C110" s="1"/>
      <c r="D110" s="1"/>
    </row>
  </sheetData>
  <mergeCells count="12">
    <mergeCell ref="A1:I1"/>
    <mergeCell ref="A2:I2"/>
    <mergeCell ref="A3:I3"/>
    <mergeCell ref="G10:I10"/>
    <mergeCell ref="A109:B109"/>
    <mergeCell ref="A12:D12"/>
    <mergeCell ref="G5:I5"/>
    <mergeCell ref="G6:I6"/>
    <mergeCell ref="G7:I7"/>
    <mergeCell ref="G8:I8"/>
    <mergeCell ref="G9:I9"/>
    <mergeCell ref="A13:I13"/>
  </mergeCells>
  <pageMargins left="0.78740157480314965" right="0.39370078740157483" top="0.39370078740157483" bottom="0.39370078740157483" header="0.31496062992125984" footer="0.31496062992125984"/>
  <pageSetup paperSize="9" scale="54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28"/>
  <sheetViews>
    <sheetView tabSelected="1" view="pageBreakPreview" zoomScale="86" zoomScaleNormal="100" zoomScaleSheetLayoutView="86" workbookViewId="0">
      <selection activeCell="A9" sqref="A9:C9"/>
    </sheetView>
  </sheetViews>
  <sheetFormatPr defaultRowHeight="15" x14ac:dyDescent="0.25"/>
  <cols>
    <col min="1" max="1" width="40.7109375" style="105" customWidth="1"/>
    <col min="2" max="2" width="64.5703125" style="105" customWidth="1"/>
    <col min="3" max="3" width="42" style="105" customWidth="1"/>
    <col min="4" max="16384" width="9.140625" style="105"/>
  </cols>
  <sheetData>
    <row r="1" spans="1:3" ht="18.75" x14ac:dyDescent="0.3">
      <c r="A1" s="103"/>
      <c r="B1" s="158"/>
      <c r="C1" s="158"/>
    </row>
    <row r="2" spans="1:3" ht="18.75" x14ac:dyDescent="0.3">
      <c r="A2" s="103"/>
      <c r="B2" s="158"/>
      <c r="C2" s="158"/>
    </row>
    <row r="3" spans="1:3" ht="18.75" x14ac:dyDescent="0.3">
      <c r="A3" s="158"/>
      <c r="B3" s="158"/>
      <c r="C3" s="158"/>
    </row>
    <row r="4" spans="1:3" x14ac:dyDescent="0.25">
      <c r="A4" s="159"/>
      <c r="B4" s="159"/>
      <c r="C4" s="159"/>
    </row>
    <row r="5" spans="1:3" ht="18.75" x14ac:dyDescent="0.3">
      <c r="A5" s="160" t="s">
        <v>161</v>
      </c>
      <c r="B5" s="160"/>
      <c r="C5" s="160"/>
    </row>
    <row r="6" spans="1:3" ht="18.75" x14ac:dyDescent="0.3">
      <c r="A6" s="160" t="s">
        <v>0</v>
      </c>
      <c r="B6" s="160"/>
      <c r="C6" s="160"/>
    </row>
    <row r="7" spans="1:3" ht="18.75" x14ac:dyDescent="0.3">
      <c r="A7" s="160" t="s">
        <v>3</v>
      </c>
      <c r="B7" s="160"/>
      <c r="C7" s="160"/>
    </row>
    <row r="8" spans="1:3" ht="18.75" x14ac:dyDescent="0.3">
      <c r="A8" s="160" t="s">
        <v>1</v>
      </c>
      <c r="B8" s="160"/>
      <c r="C8" s="160"/>
    </row>
    <row r="9" spans="1:3" ht="18.75" x14ac:dyDescent="0.3">
      <c r="A9" s="160" t="s">
        <v>183</v>
      </c>
      <c r="B9" s="160"/>
      <c r="C9" s="160"/>
    </row>
    <row r="10" spans="1:3" ht="18.75" x14ac:dyDescent="0.3">
      <c r="A10" s="160" t="s">
        <v>182</v>
      </c>
      <c r="B10" s="160"/>
      <c r="C10" s="160"/>
    </row>
    <row r="11" spans="1:3" ht="18.75" x14ac:dyDescent="0.3">
      <c r="A11" s="104"/>
    </row>
    <row r="12" spans="1:3" ht="25.5" x14ac:dyDescent="0.35">
      <c r="A12" s="167" t="s">
        <v>162</v>
      </c>
      <c r="B12" s="167"/>
      <c r="C12" s="167"/>
    </row>
    <row r="13" spans="1:3" ht="18.75" x14ac:dyDescent="0.3">
      <c r="C13" s="106" t="s">
        <v>4</v>
      </c>
    </row>
    <row r="14" spans="1:3" ht="58.5" x14ac:dyDescent="0.25">
      <c r="A14" s="52" t="s">
        <v>163</v>
      </c>
      <c r="B14" s="112" t="s">
        <v>164</v>
      </c>
      <c r="C14" s="52" t="s">
        <v>13</v>
      </c>
    </row>
    <row r="15" spans="1:3" ht="39" x14ac:dyDescent="0.3">
      <c r="A15" s="118" t="s">
        <v>165</v>
      </c>
      <c r="B15" s="119" t="s">
        <v>166</v>
      </c>
      <c r="C15" s="120">
        <v>1995.2</v>
      </c>
    </row>
    <row r="16" spans="1:3" ht="19.5" x14ac:dyDescent="0.3">
      <c r="A16" s="121"/>
      <c r="B16" s="119" t="s">
        <v>167</v>
      </c>
      <c r="C16" s="120"/>
    </row>
    <row r="17" spans="1:3" ht="55.5" customHeight="1" x14ac:dyDescent="0.3">
      <c r="A17" s="118" t="s">
        <v>168</v>
      </c>
      <c r="B17" s="122" t="s">
        <v>169</v>
      </c>
      <c r="C17" s="123">
        <v>1995.2</v>
      </c>
    </row>
    <row r="18" spans="1:3" ht="33" customHeight="1" x14ac:dyDescent="0.3">
      <c r="A18" s="124" t="s">
        <v>170</v>
      </c>
      <c r="B18" s="122" t="s">
        <v>171</v>
      </c>
      <c r="C18" s="125">
        <v>5410</v>
      </c>
    </row>
    <row r="19" spans="1:3" ht="32.25" customHeight="1" x14ac:dyDescent="0.3">
      <c r="A19" s="124" t="s">
        <v>172</v>
      </c>
      <c r="B19" s="122" t="s">
        <v>173</v>
      </c>
      <c r="C19" s="125">
        <v>5410</v>
      </c>
    </row>
    <row r="20" spans="1:3" ht="39" x14ac:dyDescent="0.3">
      <c r="A20" s="118" t="s">
        <v>174</v>
      </c>
      <c r="B20" s="122" t="s">
        <v>175</v>
      </c>
      <c r="C20" s="125">
        <v>5410</v>
      </c>
    </row>
    <row r="21" spans="1:3" ht="36.75" customHeight="1" x14ac:dyDescent="0.3">
      <c r="A21" s="124" t="s">
        <v>176</v>
      </c>
      <c r="B21" s="122" t="s">
        <v>177</v>
      </c>
      <c r="C21" s="123">
        <v>7405.2</v>
      </c>
    </row>
    <row r="22" spans="1:3" ht="44.25" customHeight="1" x14ac:dyDescent="0.3">
      <c r="A22" s="124" t="s">
        <v>178</v>
      </c>
      <c r="B22" s="122" t="s">
        <v>179</v>
      </c>
      <c r="C22" s="123">
        <v>7405.2</v>
      </c>
    </row>
    <row r="23" spans="1:3" ht="48.75" customHeight="1" x14ac:dyDescent="0.3">
      <c r="A23" s="118" t="s">
        <v>180</v>
      </c>
      <c r="B23" s="122" t="s">
        <v>181</v>
      </c>
      <c r="C23" s="123">
        <v>7405.2</v>
      </c>
    </row>
    <row r="24" spans="1:3" ht="19.5" x14ac:dyDescent="0.25">
      <c r="A24" s="113"/>
      <c r="B24" s="114"/>
      <c r="C24" s="113"/>
    </row>
    <row r="25" spans="1:3" ht="18.75" x14ac:dyDescent="0.3">
      <c r="A25" s="115"/>
    </row>
    <row r="26" spans="1:3" ht="18.75" x14ac:dyDescent="0.3">
      <c r="A26" s="115"/>
    </row>
    <row r="27" spans="1:3" ht="19.5" x14ac:dyDescent="0.3">
      <c r="A27" s="116" t="s">
        <v>2</v>
      </c>
      <c r="B27" s="117"/>
      <c r="C27" s="117"/>
    </row>
    <row r="28" spans="1:3" ht="19.5" x14ac:dyDescent="0.3">
      <c r="A28" s="166" t="s">
        <v>5</v>
      </c>
      <c r="B28" s="166"/>
      <c r="C28" s="166"/>
    </row>
  </sheetData>
  <mergeCells count="12">
    <mergeCell ref="A28:C28"/>
    <mergeCell ref="B1:C1"/>
    <mergeCell ref="B2:C2"/>
    <mergeCell ref="A3:C3"/>
    <mergeCell ref="A4:C4"/>
    <mergeCell ref="A5:C5"/>
    <mergeCell ref="A6:C6"/>
    <mergeCell ref="A7:C7"/>
    <mergeCell ref="A8:C8"/>
    <mergeCell ref="A9:C9"/>
    <mergeCell ref="A10:C10"/>
    <mergeCell ref="A12:C12"/>
  </mergeCells>
  <pageMargins left="0.78740157480314965" right="0.39370078740157483" top="0.39370078740157483" bottom="0.39370078740157483" header="0.31496062992125984" footer="0.31496062992125984"/>
  <pageSetup paperSize="9" scale="5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Приложение 1 (2)</vt:lpstr>
      <vt:lpstr>Приложение 1</vt:lpstr>
      <vt:lpstr>Приложение 2</vt:lpstr>
      <vt:lpstr>Приложение 3</vt:lpstr>
      <vt:lpstr>Приложение 6</vt:lpstr>
      <vt:lpstr>'Приложение 1'!Заголовки_для_печати</vt:lpstr>
      <vt:lpstr>'Приложение 1 (2)'!Заголовки_для_печати</vt:lpstr>
      <vt:lpstr>'Приложение 2'!Заголовки_для_печати</vt:lpstr>
      <vt:lpstr>'Приложение 3'!Заголовки_для_печати</vt:lpstr>
      <vt:lpstr>'Приложение 6'!Заголовки_для_печати</vt:lpstr>
      <vt:lpstr>'Приложение 1 (2)'!Область_печати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2022-12-07T08:57:01Z</dcterms:modified>
</cp:coreProperties>
</file>